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shiraishi-opir\Desktop\"/>
    </mc:Choice>
  </mc:AlternateContent>
  <xr:revisionPtr revIDLastSave="0" documentId="13_ncr:1_{28B0135A-E71B-4196-B069-ECFBEA115399}" xr6:coauthVersionLast="47" xr6:coauthVersionMax="47" xr10:uidLastSave="{00000000-0000-0000-0000-000000000000}"/>
  <bookViews>
    <workbookView xWindow="28680" yWindow="-120" windowWidth="29040" windowHeight="15720" tabRatio="946" xr2:uid="{389D5C1D-0390-4E6B-8F77-1989B7E9753D}"/>
  </bookViews>
  <sheets>
    <sheet name="表紙" sheetId="1" r:id="rId1"/>
    <sheet name="はじめに" sheetId="9" r:id="rId2"/>
    <sheet name="二次利用" sheetId="6" r:id="rId3"/>
    <sheet name="図表一覧" sheetId="107" r:id="rId4"/>
    <sheet name="A1-1" sheetId="182" r:id="rId5"/>
    <sheet name="A1-2" sheetId="183" r:id="rId6"/>
    <sheet name="A1-3" sheetId="184" r:id="rId7"/>
    <sheet name="A1-4" sheetId="185" r:id="rId8"/>
    <sheet name="A1-5" sheetId="18" r:id="rId9"/>
    <sheet name="A1-6" sheetId="19" r:id="rId10"/>
    <sheet name="A2-1" sheetId="186" r:id="rId11"/>
    <sheet name="A2-2" sheetId="187" r:id="rId12"/>
    <sheet name="A2-3" sheetId="188" r:id="rId13"/>
    <sheet name="A2-4" sheetId="189" r:id="rId14"/>
    <sheet name="A2-5" sheetId="190" r:id="rId15"/>
    <sheet name="A2-6" sheetId="191" r:id="rId16"/>
    <sheet name="A2-7" sheetId="251" r:id="rId17"/>
    <sheet name="A2-8" sheetId="193" r:id="rId18"/>
    <sheet name="A3-1" sheetId="179" r:id="rId19"/>
    <sheet name="A3-2" sheetId="194" r:id="rId20"/>
    <sheet name="A3-3" sheetId="195" r:id="rId21"/>
    <sheet name="A3-4" sheetId="196" r:id="rId22"/>
    <sheet name="A3-5" sheetId="197" r:id="rId23"/>
    <sheet name="A3-6" sheetId="198" r:id="rId24"/>
    <sheet name="A3-7" sheetId="199" r:id="rId25"/>
    <sheet name="A4-1" sheetId="200" r:id="rId26"/>
    <sheet name="A4-2" sheetId="201" r:id="rId27"/>
    <sheet name="A4-3" sheetId="202" r:id="rId28"/>
    <sheet name="A4-4" sheetId="203" r:id="rId29"/>
    <sheet name="A4-5" sheetId="204" r:id="rId30"/>
    <sheet name="A5-1" sheetId="60" r:id="rId31"/>
    <sheet name="A5-2" sheetId="61" r:id="rId32"/>
    <sheet name="A5-3" sheetId="207" r:id="rId33"/>
    <sheet name="A5-4" sheetId="208" r:id="rId34"/>
    <sheet name="A5-5" sheetId="209" r:id="rId35"/>
    <sheet name="A6-1" sheetId="210" r:id="rId36"/>
    <sheet name="A6-2" sheetId="211" r:id="rId37"/>
    <sheet name="A6-3" sheetId="212" r:id="rId38"/>
    <sheet name="A6-4" sheetId="213" r:id="rId39"/>
    <sheet name="A7-1" sheetId="216" r:id="rId40"/>
    <sheet name="A7-2" sheetId="217" r:id="rId41"/>
    <sheet name="A7-3" sheetId="218" r:id="rId42"/>
    <sheet name="A7-4" sheetId="180" r:id="rId43"/>
    <sheet name="A7-5" sheetId="219" r:id="rId44"/>
    <sheet name="A7-6" sheetId="220" r:id="rId45"/>
    <sheet name="A7-7" sheetId="221" r:id="rId46"/>
    <sheet name="A7-8" sheetId="214" r:id="rId47"/>
    <sheet name="A7-9" sheetId="181" r:id="rId48"/>
    <sheet name="A8-1" sheetId="222" r:id="rId49"/>
    <sheet name="A8-2" sheetId="223" r:id="rId50"/>
    <sheet name="A8-3" sheetId="224" r:id="rId51"/>
    <sheet name="A8-4" sheetId="225" r:id="rId52"/>
    <sheet name="A8-5" sheetId="226" r:id="rId53"/>
    <sheet name="A9-1" sheetId="227" r:id="rId54"/>
    <sheet name="A9-2" sheetId="228" r:id="rId55"/>
    <sheet name="A9-3" sheetId="229" r:id="rId56"/>
    <sheet name="A9-4" sheetId="230" r:id="rId57"/>
    <sheet name="A9-5" sheetId="231" r:id="rId58"/>
    <sheet name="A9-6" sheetId="232" r:id="rId59"/>
    <sheet name="A9-7" sheetId="233" r:id="rId60"/>
    <sheet name="B1-1" sheetId="234" r:id="rId61"/>
    <sheet name="B1-2" sheetId="235" r:id="rId62"/>
    <sheet name="B1-3" sheetId="236" r:id="rId63"/>
    <sheet name="B1-4" sheetId="237" r:id="rId64"/>
    <sheet name="B1-5" sheetId="238" r:id="rId65"/>
    <sheet name="B1-6" sheetId="239" r:id="rId66"/>
    <sheet name="B2-1" sheetId="240" r:id="rId67"/>
    <sheet name="B2-2" sheetId="241" r:id="rId68"/>
    <sheet name="B2-3" sheetId="242" r:id="rId69"/>
    <sheet name="B2-4" sheetId="245" r:id="rId70"/>
    <sheet name="B2-5" sheetId="243" r:id="rId71"/>
    <sheet name="B2-6" sheetId="246" r:id="rId72"/>
    <sheet name="B2-7" sheetId="244" r:id="rId73"/>
    <sheet name="B3-1" sheetId="247" r:id="rId74"/>
    <sheet name="B3-2" sheetId="248" r:id="rId75"/>
    <sheet name="B3-3" sheetId="250" r:id="rId76"/>
    <sheet name="C1" sheetId="249" r:id="rId77"/>
  </sheets>
  <externalReferences>
    <externalReference r:id="rId78"/>
    <externalReference r:id="rId79"/>
    <externalReference r:id="rId80"/>
    <externalReference r:id="rId81"/>
  </externalReferences>
  <definedNames>
    <definedName name="_xlnm._FilterDatabase" localSheetId="18" hidden="1">'A3-1'!$A$3:$N$67</definedName>
    <definedName name="_xlnm._FilterDatabase" localSheetId="27" hidden="1">'A4-3'!$A$4:$Z$70</definedName>
    <definedName name="_xlnm._FilterDatabase" localSheetId="64" hidden="1">'B1-5'!$B$5:$AQ$21</definedName>
    <definedName name="_xlnm._FilterDatabase" localSheetId="65" hidden="1">'B1-6'!$B$4:$K$35</definedName>
    <definedName name="_xlnm._FilterDatabase" localSheetId="72" hidden="1">'B2-7'!$A$5:$N$72</definedName>
    <definedName name="_Key1" localSheetId="5" hidden="1">#REF!</definedName>
    <definedName name="_Key1" localSheetId="6" hidden="1">#REF!</definedName>
    <definedName name="_Key1" localSheetId="7" hidden="1">#REF!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17" hidden="1">#REF!</definedName>
    <definedName name="_Key1" localSheetId="26" hidden="1">#REF!</definedName>
    <definedName name="_Key1" localSheetId="27" hidden="1">#REF!</definedName>
    <definedName name="_Key1" localSheetId="28" hidden="1">#REF!</definedName>
    <definedName name="_Key1" localSheetId="53" hidden="1">#REF!</definedName>
    <definedName name="_Key1" localSheetId="56" hidden="1">#REF!</definedName>
    <definedName name="_Key1" localSheetId="57" hidden="1">#REF!</definedName>
    <definedName name="_Key1" localSheetId="58" hidden="1">#REF!</definedName>
    <definedName name="_Key1" localSheetId="59" hidden="1">#REF!</definedName>
    <definedName name="_Key1" localSheetId="64" hidden="1">#REF!</definedName>
    <definedName name="_Key1" localSheetId="67" hidden="1">#REF!</definedName>
    <definedName name="_Key1" localSheetId="68" hidden="1">#REF!</definedName>
    <definedName name="_Key1" localSheetId="70" hidden="1">#REF!</definedName>
    <definedName name="_Key1" localSheetId="72" hidden="1">#REF!</definedName>
    <definedName name="_Key1" localSheetId="74" hidden="1">#REF!</definedName>
    <definedName name="_Key1" hidden="1">#REF!</definedName>
    <definedName name="_Order1" hidden="1">1</definedName>
    <definedName name="_Sort" localSheetId="5" hidden="1">#REF!</definedName>
    <definedName name="_Sort" localSheetId="6" hidden="1">#REF!</definedName>
    <definedName name="_Sort" localSheetId="7"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17" hidden="1">#REF!</definedName>
    <definedName name="_Sort" localSheetId="26" hidden="1">#REF!</definedName>
    <definedName name="_Sort" localSheetId="27" hidden="1">#REF!</definedName>
    <definedName name="_Sort" localSheetId="28" hidden="1">#REF!</definedName>
    <definedName name="_Sort" localSheetId="53" hidden="1">#REF!</definedName>
    <definedName name="_Sort" localSheetId="56" hidden="1">#REF!</definedName>
    <definedName name="_Sort" localSheetId="57" hidden="1">#REF!</definedName>
    <definedName name="_Sort" localSheetId="58" hidden="1">#REF!</definedName>
    <definedName name="_Sort" localSheetId="59" hidden="1">#REF!</definedName>
    <definedName name="_Sort" localSheetId="64" hidden="1">#REF!</definedName>
    <definedName name="_Sort" localSheetId="67" hidden="1">#REF!</definedName>
    <definedName name="_Sort" localSheetId="68" hidden="1">#REF!</definedName>
    <definedName name="_Sort" localSheetId="70" hidden="1">#REF!</definedName>
    <definedName name="_Sort" localSheetId="72" hidden="1">#REF!</definedName>
    <definedName name="_Sort" localSheetId="74" hidden="1">#REF!</definedName>
    <definedName name="_Sort" hidden="1">#REF!</definedName>
    <definedName name="FY2005Exports" localSheetId="5">#REF!</definedName>
    <definedName name="FY2005Exports" localSheetId="6">#REF!</definedName>
    <definedName name="FY2005Exports" localSheetId="7">#REF!</definedName>
    <definedName name="FY2005Exports" localSheetId="11">#REF!</definedName>
    <definedName name="FY2005Exports" localSheetId="12">#REF!</definedName>
    <definedName name="FY2005Exports" localSheetId="13">#REF!</definedName>
    <definedName name="FY2005Exports" localSheetId="14">#REF!</definedName>
    <definedName name="FY2005Exports" localSheetId="15">#REF!</definedName>
    <definedName name="FY2005Exports" localSheetId="17">#REF!</definedName>
    <definedName name="FY2005Exports" localSheetId="22">#REF!</definedName>
    <definedName name="FY2005Exports" localSheetId="26">#REF!</definedName>
    <definedName name="FY2005Exports" localSheetId="27">#REF!</definedName>
    <definedName name="FY2005Exports" localSheetId="28">#REF!</definedName>
    <definedName name="FY2005Exports" localSheetId="29">#REF!</definedName>
    <definedName name="FY2005Exports" localSheetId="53">#REF!</definedName>
    <definedName name="FY2005Exports" localSheetId="56">#REF!</definedName>
    <definedName name="FY2005Exports" localSheetId="57">#REF!</definedName>
    <definedName name="FY2005Exports" localSheetId="58">#REF!</definedName>
    <definedName name="FY2005Exports" localSheetId="59">#REF!</definedName>
    <definedName name="FY2005Exports" localSheetId="64">#REF!</definedName>
    <definedName name="FY2005Exports" localSheetId="67">#REF!</definedName>
    <definedName name="FY2005Exports" localSheetId="68">#REF!</definedName>
    <definedName name="FY2005Exports" localSheetId="69">#REF!</definedName>
    <definedName name="FY2005Exports" localSheetId="70">#REF!</definedName>
    <definedName name="FY2005Exports" localSheetId="71">#REF!</definedName>
    <definedName name="FY2005Exports" localSheetId="72">#REF!</definedName>
    <definedName name="FY2005Exports" localSheetId="74">#REF!</definedName>
    <definedName name="FY2005Exports" localSheetId="76">#REF!</definedName>
    <definedName name="FY2005Exports">#REF!</definedName>
    <definedName name="FY2005Imports" localSheetId="5">#REF!</definedName>
    <definedName name="FY2005Imports" localSheetId="6">#REF!</definedName>
    <definedName name="FY2005Imports" localSheetId="7">#REF!</definedName>
    <definedName name="FY2005Imports" localSheetId="11">#REF!</definedName>
    <definedName name="FY2005Imports" localSheetId="12">#REF!</definedName>
    <definedName name="FY2005Imports" localSheetId="13">#REF!</definedName>
    <definedName name="FY2005Imports" localSheetId="14">#REF!</definedName>
    <definedName name="FY2005Imports" localSheetId="15">#REF!</definedName>
    <definedName name="FY2005Imports" localSheetId="17">#REF!</definedName>
    <definedName name="FY2005Imports" localSheetId="22">#REF!</definedName>
    <definedName name="FY2005Imports" localSheetId="26">#REF!</definedName>
    <definedName name="FY2005Imports" localSheetId="27">#REF!</definedName>
    <definedName name="FY2005Imports" localSheetId="28">#REF!</definedName>
    <definedName name="FY2005Imports" localSheetId="29">#REF!</definedName>
    <definedName name="FY2005Imports" localSheetId="53">#REF!</definedName>
    <definedName name="FY2005Imports" localSheetId="56">#REF!</definedName>
    <definedName name="FY2005Imports" localSheetId="57">#REF!</definedName>
    <definedName name="FY2005Imports" localSheetId="58">#REF!</definedName>
    <definedName name="FY2005Imports" localSheetId="59">#REF!</definedName>
    <definedName name="FY2005Imports" localSheetId="64">#REF!</definedName>
    <definedName name="FY2005Imports" localSheetId="67">#REF!</definedName>
    <definedName name="FY2005Imports" localSheetId="68">#REF!</definedName>
    <definedName name="FY2005Imports" localSheetId="69">#REF!</definedName>
    <definedName name="FY2005Imports" localSheetId="70">#REF!</definedName>
    <definedName name="FY2005Imports" localSheetId="71">#REF!</definedName>
    <definedName name="FY2005Imports" localSheetId="72">#REF!</definedName>
    <definedName name="FY2005Imports" localSheetId="74">#REF!</definedName>
    <definedName name="FY2005Imports" localSheetId="76">#REF!</definedName>
    <definedName name="FY2005Imports">#REF!</definedName>
    <definedName name="HTML_CodePage" hidden="1">932</definedName>
    <definedName name="HTML_Control" localSheetId="4" hidden="1">{"'確定金額'!$A$3:$E$37"}</definedName>
    <definedName name="HTML_Control" localSheetId="5" hidden="1">{"'確定金額'!$A$3:$E$37"}</definedName>
    <definedName name="HTML_Control" localSheetId="6" hidden="1">{"'確定金額'!$A$3:$E$37"}</definedName>
    <definedName name="HTML_Control" localSheetId="7" hidden="1">{"'確定金額'!$A$3:$E$37"}</definedName>
    <definedName name="HTML_Control" localSheetId="10" hidden="1">{"'確定金額'!$A$3:$E$37"}</definedName>
    <definedName name="HTML_Control" localSheetId="11" hidden="1">{"'確定金額'!$A$3:$E$37"}</definedName>
    <definedName name="HTML_Control" localSheetId="12" hidden="1">{"'確定金額'!$A$3:$E$37"}</definedName>
    <definedName name="HTML_Control" localSheetId="13" hidden="1">{"'確定金額'!$A$3:$E$37"}</definedName>
    <definedName name="HTML_Control" localSheetId="14" hidden="1">{"'確定金額'!$A$3:$E$37"}</definedName>
    <definedName name="HTML_Control" localSheetId="15" hidden="1">{"'確定金額'!$A$3:$E$37"}</definedName>
    <definedName name="HTML_Control" localSheetId="16" hidden="1">{"'確定金額'!$A$3:$E$37"}</definedName>
    <definedName name="HTML_Control" localSheetId="17" hidden="1">{"'確定金額'!$A$3:$E$37"}</definedName>
    <definedName name="HTML_Control" localSheetId="18" hidden="1">{"'確定金額'!$A$3:$E$37"}</definedName>
    <definedName name="HTML_Control" localSheetId="19" hidden="1">{"'確定金額'!$A$3:$E$37"}</definedName>
    <definedName name="HTML_Control" localSheetId="20" hidden="1">{"'確定金額'!$A$3:$E$37"}</definedName>
    <definedName name="HTML_Control" localSheetId="21" hidden="1">{"'確定金額'!$A$3:$E$37"}</definedName>
    <definedName name="HTML_Control" localSheetId="22" hidden="1">{"'確定金額'!$A$3:$E$37"}</definedName>
    <definedName name="HTML_Control" localSheetId="23" hidden="1">{"'確定金額'!$A$3:$E$37"}</definedName>
    <definedName name="HTML_Control" localSheetId="24" hidden="1">{"'確定金額'!$A$3:$E$37"}</definedName>
    <definedName name="HTML_Control" localSheetId="25" hidden="1">{"'確定金額'!$A$3:$E$37"}</definedName>
    <definedName name="HTML_Control" localSheetId="26" hidden="1">{"'確定金額'!$A$3:$E$37"}</definedName>
    <definedName name="HTML_Control" localSheetId="27" hidden="1">{"'確定金額'!$A$3:$E$37"}</definedName>
    <definedName name="HTML_Control" localSheetId="28" hidden="1">{"'確定金額'!$A$3:$E$37"}</definedName>
    <definedName name="HTML_Control" localSheetId="29" hidden="1">{"'確定金額'!$A$3:$E$37"}</definedName>
    <definedName name="HTML_Control" localSheetId="35" hidden="1">{"'確定金額'!$A$3:$E$37"}</definedName>
    <definedName name="HTML_Control" localSheetId="36" hidden="1">{"'確定金額'!$A$3:$E$37"}</definedName>
    <definedName name="HTML_Control" localSheetId="37" hidden="1">{"'確定金額'!$A$3:$E$37"}</definedName>
    <definedName name="HTML_Control" localSheetId="38" hidden="1">{"'確定金額'!$A$3:$E$37"}</definedName>
    <definedName name="HTML_Control" localSheetId="39" hidden="1">{"'確定金額'!$A$3:$E$37"}</definedName>
    <definedName name="HTML_Control" localSheetId="40" hidden="1">{"'確定金額'!$A$3:$E$37"}</definedName>
    <definedName name="HTML_Control" localSheetId="41" hidden="1">{"'確定金額'!$A$3:$E$37"}</definedName>
    <definedName name="HTML_Control" localSheetId="42" hidden="1">{"'確定金額'!$A$3:$E$37"}</definedName>
    <definedName name="HTML_Control" localSheetId="43" hidden="1">{"'確定金額'!$A$3:$E$37"}</definedName>
    <definedName name="HTML_Control" localSheetId="44" hidden="1">{"'確定金額'!$A$3:$E$37"}</definedName>
    <definedName name="HTML_Control" localSheetId="46" hidden="1">{"'確定金額'!$A$3:$E$37"}</definedName>
    <definedName name="HTML_Control" localSheetId="47" hidden="1">{"'確定金額'!$A$3:$E$37"}</definedName>
    <definedName name="HTML_Control" localSheetId="48" hidden="1">{"'確定金額'!$A$3:$E$37"}</definedName>
    <definedName name="HTML_Control" localSheetId="53" hidden="1">{"'確定金額'!$A$3:$E$37"}</definedName>
    <definedName name="HTML_Control" localSheetId="54" hidden="1">{"'確定金額'!$A$3:$E$37"}</definedName>
    <definedName name="HTML_Control" localSheetId="56" hidden="1">{"'確定金額'!$A$3:$E$37"}</definedName>
    <definedName name="HTML_Control" localSheetId="57" hidden="1">{"'確定金額'!$A$3:$E$37"}</definedName>
    <definedName name="HTML_Control" localSheetId="58" hidden="1">{"'確定金額'!$A$3:$E$37"}</definedName>
    <definedName name="HTML_Control" localSheetId="59" hidden="1">{"'確定金額'!$A$3:$E$37"}</definedName>
    <definedName name="HTML_Control" localSheetId="60" hidden="1">{"'確定金額'!$A$3:$E$37"}</definedName>
    <definedName name="HTML_Control" localSheetId="64" hidden="1">{"'確定金額'!$A$3:$E$37"}</definedName>
    <definedName name="HTML_Control" localSheetId="66" hidden="1">{"'確定金額'!$A$3:$E$37"}</definedName>
    <definedName name="HTML_Control" localSheetId="67" hidden="1">{"'確定金額'!$A$3:$E$37"}</definedName>
    <definedName name="HTML_Control" localSheetId="68" hidden="1">{"'確定金額'!$A$3:$E$37"}</definedName>
    <definedName name="HTML_Control" localSheetId="69" hidden="1">{"'確定金額'!$A$3:$E$37"}</definedName>
    <definedName name="HTML_Control" localSheetId="70" hidden="1">{"'確定金額'!$A$3:$E$37"}</definedName>
    <definedName name="HTML_Control" localSheetId="71" hidden="1">{"'確定金額'!$A$3:$E$37"}</definedName>
    <definedName name="HTML_Control" localSheetId="72" hidden="1">{"'確定金額'!$A$3:$E$37"}</definedName>
    <definedName name="HTML_Control" localSheetId="73" hidden="1">{"'確定金額'!$A$3:$E$37"}</definedName>
    <definedName name="HTML_Control" localSheetId="74" hidden="1">{"'確定金額'!$A$3:$E$37"}</definedName>
    <definedName name="HTML_Control" localSheetId="76" hidden="1">{"'確定金額'!$A$3:$E$37"}</definedName>
    <definedName name="HTML_Control" hidden="1">{"'確定金額'!$A$3:$E$37"}</definedName>
    <definedName name="HTML_Description" hidden="1">""</definedName>
    <definedName name="HTML_Email" hidden="1">""</definedName>
    <definedName name="HTML_Header" hidden="1">""</definedName>
    <definedName name="HTML_LastUpdate" hidden="1">"98/11/20"</definedName>
    <definedName name="HTML_LineAfter" hidden="1">FALSE</definedName>
    <definedName name="HTML_LineBefore" hidden="1">FALSE</definedName>
    <definedName name="HTML_Name" hidden="1">"統計管理課"</definedName>
    <definedName name="HTML_OBDlg2" hidden="1">TRUE</definedName>
    <definedName name="HTML_OBDlg3" hidden="1">TRUE</definedName>
    <definedName name="HTML_OBDlg4" hidden="1">TRUE</definedName>
    <definedName name="HTML_OS" hidden="1">0</definedName>
    <definedName name="HTML_PathFile" hidden="1">"h:\統計管理課\1MyHTML.htm"</definedName>
    <definedName name="HTML_PathTemplate" hidden="1">"H:\統計管理課\MyHTML.htm"</definedName>
    <definedName name="HTML_Title" hidden="1">""</definedName>
    <definedName name="NorwayUpdate" localSheetId="5">#REF!</definedName>
    <definedName name="NorwayUpdate" localSheetId="6">#REF!</definedName>
    <definedName name="NorwayUpdate" localSheetId="7">#REF!</definedName>
    <definedName name="NorwayUpdate" localSheetId="11">#REF!</definedName>
    <definedName name="NorwayUpdate" localSheetId="12">#REF!</definedName>
    <definedName name="NorwayUpdate" localSheetId="13">#REF!</definedName>
    <definedName name="NorwayUpdate" localSheetId="14">#REF!</definedName>
    <definedName name="NorwayUpdate" localSheetId="15">#REF!</definedName>
    <definedName name="NorwayUpdate" localSheetId="17">#REF!</definedName>
    <definedName name="NorwayUpdate" localSheetId="22">#REF!</definedName>
    <definedName name="NorwayUpdate" localSheetId="26">#REF!</definedName>
    <definedName name="NorwayUpdate" localSheetId="27">#REF!</definedName>
    <definedName name="NorwayUpdate" localSheetId="28">#REF!</definedName>
    <definedName name="NorwayUpdate" localSheetId="29">#REF!</definedName>
    <definedName name="NorwayUpdate" localSheetId="53">#REF!</definedName>
    <definedName name="NorwayUpdate" localSheetId="56">#REF!</definedName>
    <definedName name="NorwayUpdate" localSheetId="57">#REF!</definedName>
    <definedName name="NorwayUpdate" localSheetId="58">#REF!</definedName>
    <definedName name="NorwayUpdate" localSheetId="59">#REF!</definedName>
    <definedName name="NorwayUpdate" localSheetId="64">#REF!</definedName>
    <definedName name="NorwayUpdate" localSheetId="67">#REF!</definedName>
    <definedName name="NorwayUpdate" localSheetId="68">#REF!</definedName>
    <definedName name="NorwayUpdate" localSheetId="69">#REF!</definedName>
    <definedName name="NorwayUpdate" localSheetId="70">#REF!</definedName>
    <definedName name="NorwayUpdate" localSheetId="71">#REF!</definedName>
    <definedName name="NorwayUpdate" localSheetId="72">#REF!</definedName>
    <definedName name="NorwayUpdate" localSheetId="74">#REF!</definedName>
    <definedName name="NorwayUpdate" localSheetId="76">#REF!</definedName>
    <definedName name="NorwayUpdate">#REF!</definedName>
    <definedName name="_xlnm.Print_Area" localSheetId="4">'A1-1'!$A$1:$I$43</definedName>
    <definedName name="_xlnm.Print_Area" localSheetId="5">'A1-2'!$A$1:$S$40</definedName>
    <definedName name="_xlnm.Print_Area" localSheetId="6">'A1-3'!$A$1:$S$43</definedName>
    <definedName name="_xlnm.Print_Area" localSheetId="7">'A1-4'!$A$1:$Z$22</definedName>
    <definedName name="_xlnm.Print_Area" localSheetId="8">'A1-5'!$A$1:$L$48</definedName>
    <definedName name="_xlnm.Print_Area" localSheetId="9">'A1-6'!$A$1:$L$47</definedName>
    <definedName name="_xlnm.Print_Area" localSheetId="10">'A2-1'!$A$1:$H$43</definedName>
    <definedName name="_xlnm.Print_Area" localSheetId="11">'A2-2'!$A$1:$M$29</definedName>
    <definedName name="_xlnm.Print_Area" localSheetId="12">'A2-3'!$A$1:$K$37</definedName>
    <definedName name="_xlnm.Print_Area" localSheetId="13">'A2-4'!$A$1:$H$42</definedName>
    <definedName name="_xlnm.Print_Area" localSheetId="14">'A2-5'!$A$1:$J$29</definedName>
    <definedName name="_xlnm.Print_Area" localSheetId="15">'A2-6'!$A$1:$K$51</definedName>
    <definedName name="_xlnm.Print_Area" localSheetId="16">'A2-7'!$A$1:$Y$56</definedName>
    <definedName name="_xlnm.Print_Area" localSheetId="17">'A2-8'!$A$1:$O$90</definedName>
    <definedName name="_xlnm.Print_Area" localSheetId="23">'A3-6'!$A$1:$O$34</definedName>
    <definedName name="_xlnm.Print_Area" localSheetId="24">'A3-7'!$A$1:$S$70</definedName>
    <definedName name="_xlnm.Print_Area" localSheetId="27">'A4-3'!$A$1:$W$74</definedName>
    <definedName name="_xlnm.Print_Area" localSheetId="28">'A4-4'!$A$1:$R$48</definedName>
    <definedName name="_xlnm.Print_Area" localSheetId="30">'A5-1'!$A$1:$F$40</definedName>
    <definedName name="_xlnm.Print_Area" localSheetId="31">'A5-2'!$A$1:$U$36</definedName>
    <definedName name="_xlnm.Print_Area" localSheetId="32">'A5-3'!$A$1:$K$41</definedName>
    <definedName name="_xlnm.Print_Area" localSheetId="33">'A5-4'!$A$1:$H$38</definedName>
    <definedName name="_xlnm.Print_Area" localSheetId="34">'A5-5'!$A$1:$Y$195</definedName>
    <definedName name="_xlnm.Print_Area" localSheetId="35">'A6-1'!$A$1:$K$52</definedName>
    <definedName name="_xlnm.Print_Area" localSheetId="36">'A6-2'!$A$1:$G$50</definedName>
    <definedName name="_xlnm.Print_Area" localSheetId="37">'A6-3'!$A$1:$K$70</definedName>
    <definedName name="_xlnm.Print_Area" localSheetId="38">'A6-4'!$A$1:$S$38</definedName>
    <definedName name="_xlnm.Print_Area" localSheetId="40">'A7-2'!$A$1:$U$76</definedName>
    <definedName name="_xlnm.Print_Area" localSheetId="41">'A7-3'!$A$1:$V$73</definedName>
    <definedName name="_xlnm.Print_Area" localSheetId="42">'A7-4'!$A$1:$L$48</definedName>
    <definedName name="_xlnm.Print_Area" localSheetId="43">'A7-5'!$A$1:$K$54</definedName>
    <definedName name="_xlnm.Print_Area" localSheetId="47">'A7-9'!$A$1:$M$89</definedName>
    <definedName name="_xlnm.Print_Area" localSheetId="48">'A8-1'!$A$1:$F$42</definedName>
    <definedName name="_xlnm.Print_Area" localSheetId="49">'A8-2'!$A$1:$I$92</definedName>
    <definedName name="_xlnm.Print_Area" localSheetId="50">'A8-3'!$A$1:$H$33</definedName>
    <definedName name="_xlnm.Print_Area" localSheetId="51">'A8-4'!$A$1:$L$90</definedName>
    <definedName name="_xlnm.Print_Area" localSheetId="52">'A8-5'!$A$1:$H$33</definedName>
    <definedName name="_xlnm.Print_Area" localSheetId="53">'A9-1'!$A$1:$H$55</definedName>
    <definedName name="_xlnm.Print_Area" localSheetId="54">'A9-2'!$A$1:$G$28</definedName>
    <definedName name="_xlnm.Print_Area" localSheetId="55">'A9-3'!$A$1:$G$38</definedName>
    <definedName name="_xlnm.Print_Area" localSheetId="56">'A9-4'!$A$1:$E$34</definedName>
    <definedName name="_xlnm.Print_Area" localSheetId="57">'A9-5'!$A$1:$D$51</definedName>
    <definedName name="_xlnm.Print_Area" localSheetId="58">'A9-6'!$A$1:$I$39</definedName>
    <definedName name="_xlnm.Print_Area" localSheetId="59">'A9-7'!$A$1:$F$40</definedName>
    <definedName name="_xlnm.Print_Area" localSheetId="60">'B1-1'!$A$1:$I$44</definedName>
    <definedName name="_xlnm.Print_Area" localSheetId="61">'B1-2'!$A$1:$K$38</definedName>
    <definedName name="_xlnm.Print_Area" localSheetId="62">'B1-3'!$A$1:$F$51</definedName>
    <definedName name="_xlnm.Print_Area" localSheetId="63">'B1-4'!$A$1:$J$69</definedName>
    <definedName name="_xlnm.Print_Area" localSheetId="64">'B1-5'!$A$1:$AA$40</definedName>
    <definedName name="_xlnm.Print_Area" localSheetId="65">'B1-6'!$A$1:$L$35</definedName>
    <definedName name="_xlnm.Print_Area" localSheetId="66">'B2-1'!$A$1:$G$50</definedName>
    <definedName name="_xlnm.Print_Area" localSheetId="68">'B2-3'!$A$1:$M$35</definedName>
    <definedName name="_xlnm.Print_Area" localSheetId="69">'B2-4'!$A$1:$K$38</definedName>
    <definedName name="_xlnm.Print_Area" localSheetId="70">'B2-5'!$A$1:$G$37</definedName>
    <definedName name="_xlnm.Print_Area" localSheetId="71">'B2-6'!$A$1:$G$37</definedName>
    <definedName name="_xlnm.Print_Area" localSheetId="72">'B2-7'!$A$1:$G$85</definedName>
    <definedName name="_xlnm.Print_Area" localSheetId="73">'B3-1'!$A$1:$P$68</definedName>
    <definedName name="_xlnm.Print_Area" localSheetId="74">'B3-2'!$A$1:$M$64</definedName>
    <definedName name="_xlnm.Print_Area" localSheetId="75">'B3-3'!$A$1:$E$54</definedName>
    <definedName name="_xlnm.Print_Area" localSheetId="1">はじめに!$A$1:$I$26</definedName>
    <definedName name="_xlnm.Print_Area" localSheetId="0">表紙!$A$1:$I$60</definedName>
    <definedName name="_xlnm.Print_Titles" localSheetId="34">'A5-5'!$109:$109</definedName>
    <definedName name="医療用" localSheetId="5">#REF!</definedName>
    <definedName name="医療用" localSheetId="6">#REF!</definedName>
    <definedName name="医療用" localSheetId="7">#REF!</definedName>
    <definedName name="医療用" localSheetId="11">#REF!</definedName>
    <definedName name="医療用" localSheetId="12">#REF!</definedName>
    <definedName name="医療用" localSheetId="13">#REF!</definedName>
    <definedName name="医療用" localSheetId="14">#REF!</definedName>
    <definedName name="医療用" localSheetId="15">#REF!</definedName>
    <definedName name="医療用" localSheetId="17">#REF!</definedName>
    <definedName name="医療用" localSheetId="22">#REF!</definedName>
    <definedName name="医療用" localSheetId="26">#REF!</definedName>
    <definedName name="医療用" localSheetId="27">#REF!</definedName>
    <definedName name="医療用" localSheetId="28">#REF!</definedName>
    <definedName name="医療用" localSheetId="41">#REF!</definedName>
    <definedName name="医療用" localSheetId="53">#REF!</definedName>
    <definedName name="医療用" localSheetId="55">#REF!</definedName>
    <definedName name="医療用" localSheetId="56">#REF!</definedName>
    <definedName name="医療用" localSheetId="57">#REF!</definedName>
    <definedName name="医療用" localSheetId="58">#REF!</definedName>
    <definedName name="医療用" localSheetId="59">#REF!</definedName>
    <definedName name="医療用" localSheetId="64">#REF!</definedName>
    <definedName name="医療用" localSheetId="67">#REF!</definedName>
    <definedName name="医療用" localSheetId="68">#REF!</definedName>
    <definedName name="医療用" localSheetId="69">#REF!</definedName>
    <definedName name="医療用" localSheetId="70">#REF!</definedName>
    <definedName name="医療用" localSheetId="71">#REF!</definedName>
    <definedName name="医療用" localSheetId="72">#REF!</definedName>
    <definedName name="医療用" localSheetId="74">#REF!</definedName>
    <definedName name="医療用" localSheetId="76">#REF!</definedName>
    <definedName name="医療用">#REF!</definedName>
    <definedName name="医療用_1">#REF!</definedName>
    <definedName name="医療用具大分類別生産金額" localSheetId="5">#REF!</definedName>
    <definedName name="医療用具大分類別生産金額" localSheetId="6">#REF!</definedName>
    <definedName name="医療用具大分類別生産金額" localSheetId="7">#REF!</definedName>
    <definedName name="医療用具大分類別生産金額" localSheetId="11">#REF!</definedName>
    <definedName name="医療用具大分類別生産金額" localSheetId="12">#REF!</definedName>
    <definedName name="医療用具大分類別生産金額" localSheetId="13">#REF!</definedName>
    <definedName name="医療用具大分類別生産金額" localSheetId="14">#REF!</definedName>
    <definedName name="医療用具大分類別生産金額" localSheetId="15">#REF!</definedName>
    <definedName name="医療用具大分類別生産金額" localSheetId="17">#REF!</definedName>
    <definedName name="医療用具大分類別生産金額" localSheetId="22">#REF!</definedName>
    <definedName name="医療用具大分類別生産金額" localSheetId="26">#REF!</definedName>
    <definedName name="医療用具大分類別生産金額" localSheetId="27">#REF!</definedName>
    <definedName name="医療用具大分類別生産金額" localSheetId="28">#REF!</definedName>
    <definedName name="医療用具大分類別生産金額" localSheetId="29">#REF!</definedName>
    <definedName name="医療用具大分類別生産金額" localSheetId="41">#REF!</definedName>
    <definedName name="医療用具大分類別生産金額" localSheetId="53">#REF!</definedName>
    <definedName name="医療用具大分類別生産金額" localSheetId="55">#REF!</definedName>
    <definedName name="医療用具大分類別生産金額" localSheetId="56">#REF!</definedName>
    <definedName name="医療用具大分類別生産金額" localSheetId="57">#REF!</definedName>
    <definedName name="医療用具大分類別生産金額" localSheetId="58">#REF!</definedName>
    <definedName name="医療用具大分類別生産金額" localSheetId="59">#REF!</definedName>
    <definedName name="医療用具大分類別生産金額" localSheetId="64">#REF!</definedName>
    <definedName name="医療用具大分類別生産金額" localSheetId="67">#REF!</definedName>
    <definedName name="医療用具大分類別生産金額" localSheetId="68">#REF!</definedName>
    <definedName name="医療用具大分類別生産金額" localSheetId="69">#REF!</definedName>
    <definedName name="医療用具大分類別生産金額" localSheetId="70">#REF!</definedName>
    <definedName name="医療用具大分類別生産金額" localSheetId="71">#REF!</definedName>
    <definedName name="医療用具大分類別生産金額" localSheetId="72">#REF!</definedName>
    <definedName name="医療用具大分類別生産金額" localSheetId="74">#REF!</definedName>
    <definedName name="医療用具大分類別生産金額" localSheetId="76">#REF!</definedName>
    <definedName name="医療用具大分類別生産金額">#REF!</definedName>
    <definedName name="企業名" localSheetId="29">OFFSET([1]Sheet1!$B$10,0,0,COUNTA([1]Sheet1!$B:$B),2)</definedName>
    <definedName name="企業名" localSheetId="45">OFFSET([2]Sheet1!$B$10,0,0,COUNTA([2]Sheet1!$B:$B),2)</definedName>
    <definedName name="企業名">OFFSET([3]Sheet1!$B$10,0,0,COUNTA([3]Sheet1!$B:$B),3)</definedName>
    <definedName name="企業名２">OFFSET([4]Sheet1!$B$10,0,0,COUNTA([4]Sheet1!$B:$B),2)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53" i="251" l="1"/>
  <c r="W53" i="251"/>
  <c r="U53" i="251"/>
  <c r="S53" i="251"/>
  <c r="Q53" i="251"/>
  <c r="O53" i="251"/>
  <c r="M53" i="251"/>
  <c r="K53" i="251"/>
  <c r="I53" i="251"/>
  <c r="G53" i="251"/>
  <c r="E53" i="251"/>
  <c r="C53" i="251"/>
  <c r="Y52" i="251"/>
  <c r="W52" i="251"/>
  <c r="U52" i="251"/>
  <c r="S52" i="251"/>
  <c r="Q52" i="251"/>
  <c r="O52" i="251"/>
  <c r="M52" i="251"/>
  <c r="K52" i="251"/>
  <c r="I52" i="251"/>
  <c r="G52" i="251"/>
  <c r="E52" i="251"/>
  <c r="C52" i="251"/>
  <c r="Y51" i="251"/>
  <c r="W51" i="251"/>
  <c r="U51" i="251"/>
  <c r="S51" i="251"/>
  <c r="Q51" i="251"/>
  <c r="O51" i="251"/>
  <c r="M51" i="251"/>
  <c r="K51" i="251"/>
  <c r="I51" i="251"/>
  <c r="G51" i="251"/>
  <c r="E51" i="251"/>
  <c r="C51" i="251"/>
  <c r="Y50" i="251"/>
  <c r="W50" i="251"/>
  <c r="U50" i="251"/>
  <c r="S50" i="251"/>
  <c r="Q50" i="251"/>
  <c r="O50" i="251"/>
  <c r="M50" i="251"/>
  <c r="K50" i="251"/>
  <c r="I50" i="251"/>
  <c r="G50" i="251"/>
  <c r="E50" i="251"/>
  <c r="C50" i="251"/>
  <c r="Y49" i="251"/>
  <c r="W49" i="251"/>
  <c r="U49" i="251"/>
  <c r="S49" i="251"/>
  <c r="Q49" i="251"/>
  <c r="O49" i="251"/>
  <c r="M49" i="251"/>
  <c r="K49" i="251"/>
  <c r="I49" i="251"/>
  <c r="G49" i="251"/>
  <c r="E49" i="251"/>
  <c r="C49" i="251"/>
  <c r="K26" i="251"/>
  <c r="I26" i="251"/>
  <c r="G26" i="251"/>
  <c r="E26" i="251"/>
  <c r="C26" i="251"/>
  <c r="K25" i="251"/>
  <c r="I25" i="251"/>
  <c r="G25" i="251"/>
  <c r="E25" i="251"/>
  <c r="C25" i="251"/>
  <c r="K24" i="251"/>
  <c r="I24" i="251"/>
  <c r="G24" i="251"/>
  <c r="E24" i="251"/>
  <c r="C24" i="251"/>
  <c r="K23" i="251"/>
  <c r="I23" i="251"/>
  <c r="G23" i="251"/>
  <c r="E23" i="251"/>
  <c r="C23" i="251"/>
  <c r="K22" i="251"/>
  <c r="I22" i="251"/>
  <c r="G22" i="251"/>
  <c r="E22" i="251"/>
  <c r="C22" i="251"/>
  <c r="J34" i="207" l="1"/>
  <c r="Q107" i="201"/>
  <c r="Q106" i="201"/>
  <c r="Q105" i="201"/>
  <c r="Q104" i="201"/>
  <c r="Q103" i="201"/>
  <c r="Q102" i="201"/>
  <c r="Q101" i="201"/>
  <c r="Q100" i="201"/>
  <c r="Q99" i="201"/>
  <c r="Q98" i="201"/>
  <c r="Q97" i="201"/>
  <c r="Q96" i="201"/>
  <c r="Q95" i="201"/>
  <c r="Q94" i="201"/>
  <c r="Q93" i="201"/>
  <c r="Q92" i="201"/>
  <c r="Q91" i="201"/>
  <c r="Q90" i="201"/>
  <c r="Q89" i="201"/>
  <c r="Q88" i="201"/>
  <c r="Q87" i="201"/>
  <c r="Q86" i="201"/>
  <c r="Q108" i="201" s="1"/>
  <c r="Q57" i="201"/>
  <c r="Q56" i="201"/>
  <c r="Q55" i="201"/>
  <c r="Q54" i="201"/>
  <c r="Q53" i="201"/>
  <c r="Q52" i="201"/>
  <c r="Q51" i="201"/>
  <c r="Q50" i="201"/>
  <c r="Q49" i="201"/>
  <c r="Q48" i="201"/>
  <c r="Q47" i="201"/>
  <c r="Q46" i="201"/>
  <c r="Q45" i="201"/>
  <c r="Q44" i="201"/>
  <c r="Q43" i="201"/>
  <c r="Q42" i="201"/>
  <c r="Q41" i="201"/>
  <c r="Q40" i="201"/>
  <c r="Q39" i="201"/>
  <c r="Q38" i="201"/>
  <c r="Q37" i="201"/>
  <c r="Q36" i="201"/>
  <c r="Q35" i="201"/>
  <c r="Q34" i="201"/>
  <c r="Q33" i="201"/>
  <c r="Q58" i="201" s="1"/>
  <c r="G37" i="200"/>
  <c r="F37" i="200"/>
  <c r="E37" i="200"/>
  <c r="C37" i="200"/>
  <c r="G36" i="200"/>
  <c r="F36" i="200"/>
  <c r="F35" i="200"/>
  <c r="F34" i="200"/>
  <c r="F33" i="200"/>
  <c r="F32" i="200"/>
  <c r="K89" i="193" l="1"/>
  <c r="J89" i="193"/>
  <c r="I89" i="193"/>
  <c r="H89" i="193"/>
  <c r="G89" i="193"/>
  <c r="F89" i="193"/>
  <c r="E89" i="193"/>
  <c r="D89" i="193"/>
  <c r="C89" i="193"/>
  <c r="B89" i="193"/>
  <c r="M45" i="193"/>
  <c r="L45" i="193"/>
  <c r="K45" i="193"/>
  <c r="J45" i="193"/>
  <c r="I45" i="193"/>
  <c r="H45" i="193"/>
  <c r="G45" i="193"/>
  <c r="F45" i="193"/>
  <c r="E45" i="193"/>
  <c r="D45" i="193"/>
  <c r="C45" i="193"/>
  <c r="B45" i="193"/>
  <c r="H28" i="188"/>
  <c r="E28" i="188"/>
  <c r="K20" i="187"/>
  <c r="J20" i="187"/>
  <c r="I20" i="187"/>
  <c r="H20" i="187"/>
  <c r="G20" i="187"/>
  <c r="F20" i="187"/>
  <c r="E20" i="187"/>
  <c r="D20" i="187"/>
  <c r="K15" i="187"/>
  <c r="J15" i="187"/>
  <c r="I15" i="187"/>
  <c r="H15" i="187"/>
  <c r="G15" i="187"/>
  <c r="F15" i="187"/>
  <c r="E15" i="187"/>
  <c r="D15" i="187"/>
  <c r="K10" i="187"/>
  <c r="J10" i="187"/>
  <c r="I10" i="187"/>
  <c r="H10" i="187"/>
  <c r="G10" i="187"/>
  <c r="F10" i="187"/>
  <c r="E10" i="187"/>
  <c r="D10" i="187"/>
  <c r="J32" i="183" l="1"/>
  <c r="R32" i="183" s="1"/>
  <c r="P32" i="183" l="1"/>
  <c r="O32" i="183"/>
  <c r="Q32" i="183"/>
  <c r="I82" i="181"/>
  <c r="H82" i="181"/>
  <c r="G82" i="181"/>
  <c r="E82" i="181"/>
  <c r="D82" i="181"/>
  <c r="C82" i="181"/>
  <c r="F64" i="181"/>
  <c r="E64" i="181"/>
  <c r="D64" i="181"/>
  <c r="C64" i="181"/>
</calcChain>
</file>

<file path=xl/sharedStrings.xml><?xml version="1.0" encoding="utf-8"?>
<sst xmlns="http://schemas.openxmlformats.org/spreadsheetml/2006/main" count="5842" uniqueCount="2288">
  <si>
    <t>医療用医薬品売上高　-施設種類別- (日本市場)</t>
    <rPh sb="13" eb="14">
      <t>シュ</t>
    </rPh>
    <rPh sb="14" eb="15">
      <t>ルイ</t>
    </rPh>
    <rPh sb="19" eb="21">
      <t>ニホン</t>
    </rPh>
    <rPh sb="21" eb="23">
      <t>シジョウ</t>
    </rPh>
    <phoneticPr fontId="3"/>
  </si>
  <si>
    <r>
      <rPr>
        <sz val="12"/>
        <rFont val="ＭＳ Ｐゴシック"/>
        <family val="3"/>
        <charset val="128"/>
      </rPr>
      <t>年</t>
    </r>
  </si>
  <si>
    <r>
      <rPr>
        <sz val="12"/>
        <rFont val="ＭＳ Ｐゴシック"/>
        <family val="3"/>
        <charset val="128"/>
      </rPr>
      <t>病院</t>
    </r>
  </si>
  <si>
    <r>
      <rPr>
        <sz val="12"/>
        <rFont val="ＭＳ Ｐゴシック"/>
        <family val="3"/>
        <charset val="128"/>
      </rPr>
      <t>開業医</t>
    </r>
  </si>
  <si>
    <r>
      <rPr>
        <sz val="12"/>
        <rFont val="ＭＳ Ｐゴシック"/>
        <family val="3"/>
        <charset val="128"/>
      </rPr>
      <t>その他</t>
    </r>
  </si>
  <si>
    <r>
      <rPr>
        <sz val="12"/>
        <rFont val="ＭＳ Ｐゴシック"/>
        <family val="3"/>
        <charset val="128"/>
      </rPr>
      <t>合計</t>
    </r>
  </si>
  <si>
    <r>
      <rPr>
        <sz val="11"/>
        <rFont val="ＭＳ Ｐゴシック"/>
        <family val="3"/>
        <charset val="128"/>
      </rPr>
      <t xml:space="preserve">薬価ベース
</t>
    </r>
    <r>
      <rPr>
        <sz val="11"/>
        <rFont val="Arial"/>
        <family val="2"/>
      </rPr>
      <t>(</t>
    </r>
    <r>
      <rPr>
        <sz val="11"/>
        <rFont val="ＭＳ Ｐゴシック"/>
        <family val="3"/>
        <charset val="128"/>
      </rPr>
      <t>百万円</t>
    </r>
    <r>
      <rPr>
        <sz val="11"/>
        <rFont val="Arial"/>
        <family val="2"/>
      </rPr>
      <t>)</t>
    </r>
    <rPh sb="7" eb="10">
      <t>ヒャクマンエン</t>
    </rPh>
    <phoneticPr fontId="3"/>
  </si>
  <si>
    <r>
      <rPr>
        <sz val="11"/>
        <rFont val="ＭＳ Ｐゴシック"/>
        <family val="3"/>
        <charset val="128"/>
      </rPr>
      <t>前年比</t>
    </r>
    <r>
      <rPr>
        <sz val="11"/>
        <rFont val="Arial"/>
        <family val="2"/>
      </rPr>
      <t xml:space="preserve"> (%)</t>
    </r>
    <phoneticPr fontId="3"/>
  </si>
  <si>
    <r>
      <rPr>
        <sz val="20"/>
        <rFont val="ＭＳ Ｐゴシック"/>
        <family val="3"/>
        <charset val="128"/>
      </rPr>
      <t>医療用医薬品売上高上位</t>
    </r>
    <r>
      <rPr>
        <sz val="20"/>
        <rFont val="Arial"/>
        <family val="2"/>
      </rPr>
      <t>20</t>
    </r>
    <r>
      <rPr>
        <sz val="20"/>
        <rFont val="ＭＳ Ｐゴシック"/>
        <family val="3"/>
        <charset val="128"/>
      </rPr>
      <t>社</t>
    </r>
    <r>
      <rPr>
        <sz val="20"/>
        <rFont val="Arial"/>
        <family val="2"/>
      </rPr>
      <t xml:space="preserve"> (</t>
    </r>
    <r>
      <rPr>
        <sz val="20"/>
        <rFont val="ＭＳ Ｐゴシック"/>
        <family val="3"/>
        <charset val="128"/>
      </rPr>
      <t>日本市場</t>
    </r>
    <r>
      <rPr>
        <sz val="20"/>
        <rFont val="Arial"/>
        <family val="2"/>
      </rPr>
      <t>)</t>
    </r>
    <rPh sb="6" eb="8">
      <t>ウリアゲ</t>
    </rPh>
    <rPh sb="16" eb="18">
      <t>ニホン</t>
    </rPh>
    <rPh sb="18" eb="20">
      <t>シジョウ</t>
    </rPh>
    <phoneticPr fontId="19"/>
  </si>
  <si>
    <r>
      <t xml:space="preserve">(1) </t>
    </r>
    <r>
      <rPr>
        <sz val="14"/>
        <rFont val="ＭＳ Ｐゴシック"/>
        <family val="3"/>
        <charset val="128"/>
      </rPr>
      <t>販促会社レベル　</t>
    </r>
    <r>
      <rPr>
        <sz val="14"/>
        <rFont val="Arial"/>
        <family val="2"/>
      </rPr>
      <t>[</t>
    </r>
    <r>
      <rPr>
        <sz val="14"/>
        <rFont val="ＭＳ Ｐゴシック"/>
        <family val="3"/>
        <charset val="128"/>
      </rPr>
      <t>薬価ベース</t>
    </r>
    <r>
      <rPr>
        <sz val="14"/>
        <rFont val="Arial"/>
        <family val="2"/>
      </rPr>
      <t>]</t>
    </r>
    <rPh sb="4" eb="6">
      <t>ハンソク</t>
    </rPh>
    <rPh sb="6" eb="8">
      <t>カイシャ</t>
    </rPh>
    <rPh sb="13" eb="15">
      <t>ヤッカ</t>
    </rPh>
    <phoneticPr fontId="3"/>
  </si>
  <si>
    <r>
      <t>(</t>
    </r>
    <r>
      <rPr>
        <sz val="10"/>
        <rFont val="ＭＳ Ｐゴシック"/>
        <family val="3"/>
        <charset val="128"/>
      </rPr>
      <t>単位：百万円</t>
    </r>
    <r>
      <rPr>
        <sz val="10"/>
        <rFont val="Arial"/>
        <family val="2"/>
      </rPr>
      <t>)</t>
    </r>
    <rPh sb="1" eb="3">
      <t>タンイ</t>
    </rPh>
    <rPh sb="4" eb="7">
      <t>ヒャクマンエン</t>
    </rPh>
    <phoneticPr fontId="3"/>
  </si>
  <si>
    <r>
      <t>2022</t>
    </r>
    <r>
      <rPr>
        <sz val="11"/>
        <rFont val="ＭＳ Ｐゴシック"/>
        <family val="3"/>
        <charset val="128"/>
      </rPr>
      <t>年</t>
    </r>
    <rPh sb="4" eb="5">
      <t>ネン</t>
    </rPh>
    <phoneticPr fontId="3"/>
  </si>
  <si>
    <r>
      <t>2021</t>
    </r>
    <r>
      <rPr>
        <sz val="11"/>
        <rFont val="ＭＳ Ｐゴシック"/>
        <family val="3"/>
        <charset val="128"/>
      </rPr>
      <t>年</t>
    </r>
    <rPh sb="4" eb="5">
      <t>ネン</t>
    </rPh>
    <phoneticPr fontId="3"/>
  </si>
  <si>
    <r>
      <t>2020</t>
    </r>
    <r>
      <rPr>
        <sz val="11"/>
        <rFont val="ＭＳ Ｐゴシック"/>
        <family val="3"/>
        <charset val="128"/>
      </rPr>
      <t>年</t>
    </r>
    <rPh sb="4" eb="5">
      <t>ネン</t>
    </rPh>
    <phoneticPr fontId="3"/>
  </si>
  <si>
    <t>1</t>
    <phoneticPr fontId="3"/>
  </si>
  <si>
    <t>中外製薬</t>
  </si>
  <si>
    <t>武田薬品工業</t>
  </si>
  <si>
    <t>ファイザー</t>
  </si>
  <si>
    <t>2</t>
    <phoneticPr fontId="3"/>
  </si>
  <si>
    <t>3</t>
  </si>
  <si>
    <t>アストラゼネカ</t>
  </si>
  <si>
    <t>第一三共</t>
  </si>
  <si>
    <t>4</t>
  </si>
  <si>
    <t>5</t>
  </si>
  <si>
    <t>ヤンセンファーマ</t>
  </si>
  <si>
    <t>MSD</t>
  </si>
  <si>
    <t>6</t>
  </si>
  <si>
    <t>7</t>
  </si>
  <si>
    <t>大塚製薬</t>
  </si>
  <si>
    <t>ノバルティス ファーマ</t>
  </si>
  <si>
    <t>8</t>
  </si>
  <si>
    <t>日本イーライリリー</t>
  </si>
  <si>
    <t>9</t>
  </si>
  <si>
    <t>バイエル薬品</t>
  </si>
  <si>
    <t>10</t>
  </si>
  <si>
    <t>ブリストル・マイヤーズ　スクイブ</t>
    <phoneticPr fontId="3"/>
  </si>
  <si>
    <t>ファイザー</t>
    <phoneticPr fontId="3"/>
  </si>
  <si>
    <t>11</t>
  </si>
  <si>
    <t>日本イーライリリー</t>
    <phoneticPr fontId="3"/>
  </si>
  <si>
    <t>グラクソ・スミスクライン</t>
  </si>
  <si>
    <t>12</t>
  </si>
  <si>
    <t>小野薬品工業</t>
    <phoneticPr fontId="3"/>
  </si>
  <si>
    <t>田辺三菱製薬</t>
  </si>
  <si>
    <t>13</t>
  </si>
  <si>
    <t>田辺三菱製薬</t>
    <phoneticPr fontId="3"/>
  </si>
  <si>
    <r>
      <rPr>
        <sz val="9"/>
        <rFont val="ＭＳ ゴシック"/>
        <family val="3"/>
        <charset val="128"/>
      </rPr>
      <t>ヴィアトリス製薬</t>
    </r>
    <rPh sb="6" eb="8">
      <t>セイヤク</t>
    </rPh>
    <phoneticPr fontId="3"/>
  </si>
  <si>
    <t>14</t>
  </si>
  <si>
    <t>アステラス製薬</t>
  </si>
  <si>
    <t>15</t>
  </si>
  <si>
    <t>小野薬品工業</t>
  </si>
  <si>
    <t>16</t>
  </si>
  <si>
    <r>
      <rPr>
        <sz val="9"/>
        <rFont val="ＭＳ ゴシック"/>
        <family val="3"/>
        <charset val="128"/>
      </rPr>
      <t>日医工</t>
    </r>
    <rPh sb="0" eb="2">
      <t>ニチイ</t>
    </rPh>
    <rPh sb="2" eb="3">
      <t>コウ</t>
    </rPh>
    <phoneticPr fontId="3"/>
  </si>
  <si>
    <t>17</t>
  </si>
  <si>
    <t>日本ベーリンガーインゲルハイム</t>
  </si>
  <si>
    <t>サノフィ</t>
  </si>
  <si>
    <t>18</t>
  </si>
  <si>
    <t>サノフィ</t>
    <phoneticPr fontId="3"/>
  </si>
  <si>
    <t>沢井製薬</t>
  </si>
  <si>
    <t>19</t>
  </si>
  <si>
    <r>
      <rPr>
        <sz val="9"/>
        <rFont val="ＭＳ ゴシック"/>
        <family val="3"/>
        <charset val="128"/>
      </rPr>
      <t>協和キリン</t>
    </r>
    <rPh sb="0" eb="2">
      <t>キョウワ</t>
    </rPh>
    <phoneticPr fontId="3"/>
  </si>
  <si>
    <t>20</t>
  </si>
  <si>
    <t>ブリストル・マイヤーズ　スクイブ</t>
  </si>
  <si>
    <r>
      <t xml:space="preserve">(2) </t>
    </r>
    <r>
      <rPr>
        <sz val="14"/>
        <rFont val="ＭＳ Ｐゴシック"/>
        <family val="3"/>
        <charset val="128"/>
      </rPr>
      <t>販売会社レベル　</t>
    </r>
    <r>
      <rPr>
        <sz val="14"/>
        <rFont val="Arial"/>
        <family val="2"/>
      </rPr>
      <t>[</t>
    </r>
    <r>
      <rPr>
        <sz val="14"/>
        <rFont val="ＭＳ Ｐゴシック"/>
        <family val="3"/>
        <charset val="128"/>
      </rPr>
      <t>薬価ベース</t>
    </r>
    <r>
      <rPr>
        <sz val="14"/>
        <rFont val="Arial"/>
        <family val="2"/>
      </rPr>
      <t>]</t>
    </r>
    <rPh sb="13" eb="15">
      <t>ヤッカ</t>
    </rPh>
    <phoneticPr fontId="3"/>
  </si>
  <si>
    <t>エーザイ</t>
  </si>
  <si>
    <r>
      <rPr>
        <sz val="9"/>
        <rFont val="ＭＳ ゴシック"/>
        <family val="3"/>
        <charset val="128"/>
      </rPr>
      <t>日医工</t>
    </r>
    <rPh sb="0" eb="2">
      <t>ニチイ</t>
    </rPh>
    <rPh sb="2" eb="3">
      <t>コウ</t>
    </rPh>
    <phoneticPr fontId="24"/>
  </si>
  <si>
    <r>
      <rPr>
        <sz val="9"/>
        <rFont val="ＭＳ ゴシック"/>
        <family val="3"/>
        <charset val="128"/>
      </rPr>
      <t>参天製薬</t>
    </r>
    <rPh sb="0" eb="2">
      <t>サンテン</t>
    </rPh>
    <rPh sb="2" eb="4">
      <t>セイヤク</t>
    </rPh>
    <phoneticPr fontId="24"/>
  </si>
  <si>
    <t>大日本住友製薬</t>
  </si>
  <si>
    <r>
      <rPr>
        <sz val="20"/>
        <rFont val="ＭＳ Ｐゴシック"/>
        <family val="3"/>
        <charset val="128"/>
      </rPr>
      <t>医療用医薬品売上高</t>
    </r>
    <r>
      <rPr>
        <sz val="20"/>
        <rFont val="Arial"/>
        <family val="2"/>
      </rPr>
      <t xml:space="preserve"> -</t>
    </r>
    <r>
      <rPr>
        <sz val="20"/>
        <rFont val="ＭＳ Ｐゴシック"/>
        <family val="3"/>
        <charset val="128"/>
      </rPr>
      <t>地域、主要国別</t>
    </r>
    <r>
      <rPr>
        <sz val="20"/>
        <rFont val="Arial"/>
        <family val="2"/>
      </rPr>
      <t>- (</t>
    </r>
    <r>
      <rPr>
        <sz val="20"/>
        <rFont val="ＭＳ Ｐゴシック"/>
        <family val="3"/>
        <charset val="128"/>
      </rPr>
      <t>世界市場</t>
    </r>
    <r>
      <rPr>
        <sz val="20"/>
        <rFont val="Arial"/>
        <family val="2"/>
      </rPr>
      <t>)</t>
    </r>
    <rPh sb="0" eb="3">
      <t>イリョウヨウ</t>
    </rPh>
    <rPh sb="3" eb="6">
      <t>イヤクヒン</t>
    </rPh>
    <rPh sb="6" eb="8">
      <t>ウリアゲ</t>
    </rPh>
    <rPh sb="8" eb="9">
      <t>ダカ</t>
    </rPh>
    <rPh sb="11" eb="13">
      <t>チイキ</t>
    </rPh>
    <rPh sb="21" eb="23">
      <t>セカイ</t>
    </rPh>
    <rPh sb="23" eb="25">
      <t>シジョウ</t>
    </rPh>
    <phoneticPr fontId="3"/>
  </si>
  <si>
    <r>
      <t xml:space="preserve">(1) </t>
    </r>
    <r>
      <rPr>
        <sz val="14"/>
        <rFont val="ＭＳ Ｐゴシック"/>
        <family val="3"/>
        <charset val="128"/>
      </rPr>
      <t>地域別　医療用医薬品売上高</t>
    </r>
    <rPh sb="4" eb="6">
      <t>チイキ</t>
    </rPh>
    <rPh sb="8" eb="11">
      <t>イリョウヨウ</t>
    </rPh>
    <rPh sb="11" eb="14">
      <t>イヤクヒン</t>
    </rPh>
    <rPh sb="14" eb="16">
      <t>ウリアゲ</t>
    </rPh>
    <rPh sb="16" eb="17">
      <t>ダカ</t>
    </rPh>
    <phoneticPr fontId="3"/>
  </si>
  <si>
    <r>
      <rPr>
        <sz val="9"/>
        <rFont val="ＭＳ Ｐゴシック"/>
        <family val="3"/>
        <charset val="128"/>
      </rPr>
      <t>年</t>
    </r>
    <rPh sb="0" eb="1">
      <t>ネン</t>
    </rPh>
    <phoneticPr fontId="24"/>
  </si>
  <si>
    <r>
      <rPr>
        <sz val="9"/>
        <rFont val="ＭＳ Ｐゴシック"/>
        <family val="3"/>
        <charset val="128"/>
      </rPr>
      <t>北米</t>
    </r>
    <phoneticPr fontId="3"/>
  </si>
  <si>
    <t>アジア/アフリカ
/オーストラレーシア</t>
    <phoneticPr fontId="3"/>
  </si>
  <si>
    <r>
      <rPr>
        <sz val="9"/>
        <rFont val="ＭＳ Ｐゴシック"/>
        <family val="3"/>
        <charset val="128"/>
      </rPr>
      <t>ヨーロッパ</t>
    </r>
    <phoneticPr fontId="3"/>
  </si>
  <si>
    <r>
      <rPr>
        <sz val="9"/>
        <rFont val="ＭＳ Ｐゴシック"/>
        <family val="3"/>
        <charset val="128"/>
      </rPr>
      <t>中南米</t>
    </r>
    <phoneticPr fontId="3"/>
  </si>
  <si>
    <r>
      <rPr>
        <sz val="9"/>
        <rFont val="ＭＳ Ｐゴシック"/>
        <family val="3"/>
        <charset val="128"/>
      </rPr>
      <t>世界合計</t>
    </r>
    <phoneticPr fontId="3"/>
  </si>
  <si>
    <t>売上高</t>
    <phoneticPr fontId="3"/>
  </si>
  <si>
    <t>構成比</t>
  </si>
  <si>
    <r>
      <t>(10</t>
    </r>
    <r>
      <rPr>
        <sz val="8"/>
        <rFont val="ＭＳ Ｐゴシック"/>
        <family val="3"/>
        <charset val="128"/>
      </rPr>
      <t>億ドル</t>
    </r>
    <r>
      <rPr>
        <sz val="8"/>
        <rFont val="Arial"/>
        <family val="2"/>
      </rPr>
      <t>)</t>
    </r>
    <phoneticPr fontId="3"/>
  </si>
  <si>
    <t>(%)</t>
    <phoneticPr fontId="3"/>
  </si>
  <si>
    <r>
      <t>(</t>
    </r>
    <r>
      <rPr>
        <sz val="10"/>
        <rFont val="ＭＳ Ｐゴシック"/>
        <family val="3"/>
        <charset val="128"/>
      </rPr>
      <t>注</t>
    </r>
    <r>
      <rPr>
        <sz val="10"/>
        <rFont val="Arial"/>
        <family val="2"/>
      </rPr>
      <t>)</t>
    </r>
    <rPh sb="1" eb="2">
      <t>チュウ</t>
    </rPh>
    <phoneticPr fontId="24"/>
  </si>
  <si>
    <t>引用元資料の更新に従い、遡及的に数値を修正している。</t>
    <phoneticPr fontId="3"/>
  </si>
  <si>
    <r>
      <t xml:space="preserve">(2) </t>
    </r>
    <r>
      <rPr>
        <sz val="14"/>
        <rFont val="ＭＳ Ｐゴシック"/>
        <family val="3"/>
        <charset val="128"/>
      </rPr>
      <t>主要国別　医療用医薬品売上高</t>
    </r>
    <rPh sb="9" eb="12">
      <t>イリョウヨウ</t>
    </rPh>
    <rPh sb="12" eb="15">
      <t>イヤクヒン</t>
    </rPh>
    <rPh sb="15" eb="17">
      <t>ウリアゲ</t>
    </rPh>
    <rPh sb="17" eb="18">
      <t>ダカ</t>
    </rPh>
    <phoneticPr fontId="3"/>
  </si>
  <si>
    <r>
      <rPr>
        <sz val="9"/>
        <rFont val="ＭＳ Ｐゴシック"/>
        <family val="3"/>
        <charset val="128"/>
      </rPr>
      <t>米国</t>
    </r>
    <rPh sb="0" eb="2">
      <t>ベイコク</t>
    </rPh>
    <phoneticPr fontId="3"/>
  </si>
  <si>
    <r>
      <rPr>
        <sz val="9"/>
        <rFont val="ＭＳ Ｐゴシック"/>
        <family val="3"/>
        <charset val="128"/>
      </rPr>
      <t>中国</t>
    </r>
    <rPh sb="0" eb="2">
      <t>チュウゴク</t>
    </rPh>
    <phoneticPr fontId="3"/>
  </si>
  <si>
    <r>
      <rPr>
        <sz val="9"/>
        <rFont val="ＭＳ Ｐゴシック"/>
        <family val="3"/>
        <charset val="128"/>
      </rPr>
      <t>日本</t>
    </r>
    <phoneticPr fontId="3"/>
  </si>
  <si>
    <r>
      <rPr>
        <sz val="9"/>
        <rFont val="ＭＳ Ｐゴシック"/>
        <family val="3"/>
        <charset val="128"/>
      </rPr>
      <t>ドイツ</t>
    </r>
    <phoneticPr fontId="3"/>
  </si>
  <si>
    <r>
      <rPr>
        <sz val="9"/>
        <rFont val="ＭＳ Ｐゴシック"/>
        <family val="3"/>
        <charset val="128"/>
      </rPr>
      <t>フランス</t>
    </r>
    <phoneticPr fontId="3"/>
  </si>
  <si>
    <r>
      <rPr>
        <sz val="9"/>
        <rFont val="ＭＳ Ｐゴシック"/>
        <family val="3"/>
        <charset val="128"/>
      </rPr>
      <t>イタリア</t>
    </r>
    <phoneticPr fontId="3"/>
  </si>
  <si>
    <r>
      <rPr>
        <sz val="9"/>
        <rFont val="ＭＳ Ｐゴシック"/>
        <family val="3"/>
        <charset val="128"/>
      </rPr>
      <t>イギリス</t>
    </r>
    <phoneticPr fontId="3"/>
  </si>
  <si>
    <r>
      <rPr>
        <sz val="9"/>
        <rFont val="ＭＳ Ｐゴシック"/>
        <family val="3"/>
        <charset val="128"/>
      </rPr>
      <t>ブラジル</t>
    </r>
    <phoneticPr fontId="3"/>
  </si>
  <si>
    <r>
      <rPr>
        <sz val="9"/>
        <rFont val="ＭＳ Ｐゴシック"/>
        <family val="3"/>
        <charset val="128"/>
      </rPr>
      <t>その他</t>
    </r>
    <rPh sb="2" eb="3">
      <t>タ</t>
    </rPh>
    <phoneticPr fontId="3"/>
  </si>
  <si>
    <t>構成比</t>
    <phoneticPr fontId="3"/>
  </si>
  <si>
    <r>
      <rPr>
        <sz val="6"/>
        <rFont val="Arial"/>
        <family val="2"/>
      </rPr>
      <t>(10</t>
    </r>
    <r>
      <rPr>
        <sz val="6"/>
        <rFont val="ＭＳ Ｐゴシック"/>
        <family val="3"/>
        <charset val="128"/>
      </rPr>
      <t>億ドル</t>
    </r>
    <r>
      <rPr>
        <sz val="6"/>
        <rFont val="Arial"/>
        <family val="2"/>
      </rPr>
      <t>)</t>
    </r>
    <phoneticPr fontId="3"/>
  </si>
  <si>
    <t>医薬品売上高で見る製薬企業の上位集中度 (世界市場)</t>
    <rPh sb="0" eb="3">
      <t>イヤクヒン</t>
    </rPh>
    <rPh sb="3" eb="5">
      <t>ウリアゲ</t>
    </rPh>
    <rPh sb="5" eb="6">
      <t>ダカ</t>
    </rPh>
    <rPh sb="7" eb="8">
      <t>ミ</t>
    </rPh>
    <rPh sb="9" eb="11">
      <t>セイヤク</t>
    </rPh>
    <rPh sb="14" eb="16">
      <t>ジョウイ</t>
    </rPh>
    <rPh sb="21" eb="23">
      <t>セカイ</t>
    </rPh>
    <rPh sb="23" eb="25">
      <t>シジョウ</t>
    </rPh>
    <phoneticPr fontId="3"/>
  </si>
  <si>
    <r>
      <t xml:space="preserve">(1) </t>
    </r>
    <r>
      <rPr>
        <sz val="14"/>
        <rFont val="ＭＳ ゴシック"/>
        <family val="3"/>
        <charset val="128"/>
      </rPr>
      <t>階層別</t>
    </r>
    <r>
      <rPr>
        <sz val="14"/>
        <rFont val="Arial"/>
        <family val="2"/>
      </rPr>
      <t xml:space="preserve"> </t>
    </r>
    <r>
      <rPr>
        <sz val="14"/>
        <rFont val="ＭＳ ゴシック"/>
        <family val="3"/>
        <charset val="128"/>
      </rPr>
      <t>合計売上高</t>
    </r>
    <rPh sb="4" eb="7">
      <t>カイソウベツ</t>
    </rPh>
    <rPh sb="8" eb="10">
      <t>ゴウケイ</t>
    </rPh>
    <rPh sb="10" eb="12">
      <t>ウリアゲ</t>
    </rPh>
    <rPh sb="12" eb="13">
      <t>ダカ</t>
    </rPh>
    <phoneticPr fontId="3"/>
  </si>
  <si>
    <t>合計売上高 (百万ドル)</t>
    <rPh sb="0" eb="2">
      <t>ゴウケイ</t>
    </rPh>
    <rPh sb="2" eb="4">
      <t>ウリアゲ</t>
    </rPh>
    <rPh sb="4" eb="5">
      <t>ダカ</t>
    </rPh>
    <phoneticPr fontId="3"/>
  </si>
  <si>
    <t>年</t>
    <rPh sb="0" eb="1">
      <t>ネン</t>
    </rPh>
    <phoneticPr fontId="3"/>
  </si>
  <si>
    <r>
      <t>1-10</t>
    </r>
    <r>
      <rPr>
        <sz val="9"/>
        <rFont val="ＭＳ Ｐゴシック"/>
        <family val="3"/>
        <charset val="128"/>
      </rPr>
      <t>位</t>
    </r>
    <phoneticPr fontId="3"/>
  </si>
  <si>
    <t>11-20位</t>
    <phoneticPr fontId="3"/>
  </si>
  <si>
    <t>21-30位</t>
    <phoneticPr fontId="3"/>
  </si>
  <si>
    <t>31-40位</t>
    <phoneticPr fontId="3"/>
  </si>
  <si>
    <t>41-50位</t>
    <phoneticPr fontId="3"/>
  </si>
  <si>
    <t>51-60位</t>
    <phoneticPr fontId="3"/>
  </si>
  <si>
    <t>61-70位</t>
    <phoneticPr fontId="3"/>
  </si>
  <si>
    <t>71-80位</t>
    <phoneticPr fontId="3"/>
  </si>
  <si>
    <t>81-90位</t>
    <phoneticPr fontId="3"/>
  </si>
  <si>
    <t>91-100位</t>
    <phoneticPr fontId="3"/>
  </si>
  <si>
    <r>
      <t>101</t>
    </r>
    <r>
      <rPr>
        <sz val="8"/>
        <rFont val="ＭＳ Ｐゴシック"/>
        <family val="3"/>
        <charset val="128"/>
      </rPr>
      <t>位以下</t>
    </r>
    <rPh sb="3" eb="6">
      <t>イイカ</t>
    </rPh>
    <phoneticPr fontId="3"/>
  </si>
  <si>
    <r>
      <rPr>
        <sz val="9"/>
        <rFont val="ＭＳ Ｐゴシック"/>
        <family val="3"/>
        <charset val="128"/>
      </rPr>
      <t>合計</t>
    </r>
    <r>
      <rPr>
        <sz val="9"/>
        <rFont val="Arial"/>
        <family val="2"/>
      </rPr>
      <t xml:space="preserve"> </t>
    </r>
    <phoneticPr fontId="3"/>
  </si>
  <si>
    <t>階層別構成比</t>
    <rPh sb="0" eb="3">
      <t>カイソウベツ</t>
    </rPh>
    <rPh sb="3" eb="6">
      <t>コウセイヒ</t>
    </rPh>
    <phoneticPr fontId="3"/>
  </si>
  <si>
    <r>
      <t xml:space="preserve">(2) </t>
    </r>
    <r>
      <rPr>
        <sz val="14"/>
        <rFont val="ＭＳ ゴシック"/>
        <family val="3"/>
        <charset val="128"/>
      </rPr>
      <t>階層別　累計売上高</t>
    </r>
    <rPh sb="4" eb="7">
      <t>カイソウベツ</t>
    </rPh>
    <rPh sb="8" eb="10">
      <t>ルイケイ</t>
    </rPh>
    <rPh sb="10" eb="12">
      <t>ウリアゲ</t>
    </rPh>
    <rPh sb="12" eb="13">
      <t>ダカ</t>
    </rPh>
    <phoneticPr fontId="3"/>
  </si>
  <si>
    <t>累計売上高 (百万ドル)</t>
    <rPh sb="0" eb="2">
      <t>ルイケイ</t>
    </rPh>
    <rPh sb="2" eb="4">
      <t>ウリアゲ</t>
    </rPh>
    <rPh sb="4" eb="5">
      <t>ダカ</t>
    </rPh>
    <phoneticPr fontId="3"/>
  </si>
  <si>
    <r>
      <rPr>
        <sz val="9"/>
        <rFont val="ＭＳ Ｐゴシック"/>
        <family val="3"/>
        <charset val="128"/>
      </rPr>
      <t>上位</t>
    </r>
    <r>
      <rPr>
        <sz val="9"/>
        <rFont val="Arial"/>
        <family val="2"/>
      </rPr>
      <t>10</t>
    </r>
    <r>
      <rPr>
        <sz val="9"/>
        <rFont val="ＭＳ Ｐゴシック"/>
        <family val="3"/>
        <charset val="128"/>
      </rPr>
      <t>社</t>
    </r>
    <rPh sb="0" eb="2">
      <t>ジョウイ</t>
    </rPh>
    <rPh sb="4" eb="5">
      <t>シャ</t>
    </rPh>
    <phoneticPr fontId="3"/>
  </si>
  <si>
    <r>
      <rPr>
        <sz val="9"/>
        <rFont val="ＭＳ Ｐゴシック"/>
        <family val="3"/>
        <charset val="128"/>
      </rPr>
      <t>上位</t>
    </r>
    <r>
      <rPr>
        <sz val="9"/>
        <rFont val="Arial"/>
        <family val="2"/>
      </rPr>
      <t>20</t>
    </r>
    <r>
      <rPr>
        <sz val="9"/>
        <rFont val="ＭＳ Ｐゴシック"/>
        <family val="3"/>
        <charset val="128"/>
      </rPr>
      <t>社</t>
    </r>
    <rPh sb="0" eb="2">
      <t>ジョウイ</t>
    </rPh>
    <rPh sb="4" eb="5">
      <t>シャ</t>
    </rPh>
    <phoneticPr fontId="3"/>
  </si>
  <si>
    <r>
      <rPr>
        <sz val="9"/>
        <rFont val="ＭＳ Ｐゴシック"/>
        <family val="3"/>
        <charset val="128"/>
      </rPr>
      <t>上位</t>
    </r>
    <r>
      <rPr>
        <sz val="9"/>
        <rFont val="Arial"/>
        <family val="2"/>
      </rPr>
      <t>30社</t>
    </r>
    <r>
      <rPr>
        <sz val="9"/>
        <rFont val="ＭＳ Ｐゴシック"/>
        <family val="3"/>
        <charset val="128"/>
      </rPr>
      <t/>
    </r>
    <rPh sb="0" eb="2">
      <t>ジョウイ</t>
    </rPh>
    <rPh sb="4" eb="5">
      <t>シャ</t>
    </rPh>
    <phoneticPr fontId="3"/>
  </si>
  <si>
    <r>
      <rPr>
        <sz val="9"/>
        <rFont val="ＭＳ Ｐゴシック"/>
        <family val="3"/>
        <charset val="128"/>
      </rPr>
      <t>上位</t>
    </r>
    <r>
      <rPr>
        <sz val="9"/>
        <rFont val="Arial"/>
        <family val="2"/>
      </rPr>
      <t>40社</t>
    </r>
    <r>
      <rPr>
        <sz val="9"/>
        <rFont val="ＭＳ Ｐゴシック"/>
        <family val="3"/>
        <charset val="128"/>
      </rPr>
      <t/>
    </r>
    <rPh sb="0" eb="2">
      <t>ジョウイ</t>
    </rPh>
    <rPh sb="4" eb="5">
      <t>シャ</t>
    </rPh>
    <phoneticPr fontId="3"/>
  </si>
  <si>
    <r>
      <rPr>
        <sz val="9"/>
        <rFont val="ＭＳ Ｐゴシック"/>
        <family val="3"/>
        <charset val="128"/>
      </rPr>
      <t>上位</t>
    </r>
    <r>
      <rPr>
        <sz val="9"/>
        <rFont val="Arial"/>
        <family val="2"/>
      </rPr>
      <t>50社</t>
    </r>
    <r>
      <rPr>
        <sz val="9"/>
        <rFont val="ＭＳ Ｐゴシック"/>
        <family val="3"/>
        <charset val="128"/>
      </rPr>
      <t/>
    </r>
    <rPh sb="0" eb="2">
      <t>ジョウイ</t>
    </rPh>
    <rPh sb="4" eb="5">
      <t>シャ</t>
    </rPh>
    <phoneticPr fontId="3"/>
  </si>
  <si>
    <r>
      <rPr>
        <sz val="9"/>
        <rFont val="ＭＳ Ｐゴシック"/>
        <family val="3"/>
        <charset val="128"/>
      </rPr>
      <t>上位</t>
    </r>
    <r>
      <rPr>
        <sz val="9"/>
        <rFont val="Arial"/>
        <family val="2"/>
      </rPr>
      <t>60社</t>
    </r>
    <r>
      <rPr>
        <sz val="9"/>
        <rFont val="ＭＳ Ｐゴシック"/>
        <family val="3"/>
        <charset val="128"/>
      </rPr>
      <t/>
    </r>
    <rPh sb="0" eb="2">
      <t>ジョウイ</t>
    </rPh>
    <rPh sb="4" eb="5">
      <t>シャ</t>
    </rPh>
    <phoneticPr fontId="3"/>
  </si>
  <si>
    <r>
      <rPr>
        <sz val="9"/>
        <rFont val="ＭＳ Ｐゴシック"/>
        <family val="3"/>
        <charset val="128"/>
      </rPr>
      <t>上位</t>
    </r>
    <r>
      <rPr>
        <sz val="9"/>
        <rFont val="Arial"/>
        <family val="2"/>
      </rPr>
      <t>70社</t>
    </r>
    <r>
      <rPr>
        <sz val="9"/>
        <rFont val="ＭＳ Ｐゴシック"/>
        <family val="3"/>
        <charset val="128"/>
      </rPr>
      <t/>
    </r>
    <rPh sb="0" eb="2">
      <t>ジョウイ</t>
    </rPh>
    <rPh sb="4" eb="5">
      <t>シャ</t>
    </rPh>
    <phoneticPr fontId="3"/>
  </si>
  <si>
    <r>
      <rPr>
        <sz val="9"/>
        <rFont val="ＭＳ Ｐゴシック"/>
        <family val="3"/>
        <charset val="128"/>
      </rPr>
      <t>上位</t>
    </r>
    <r>
      <rPr>
        <sz val="9"/>
        <rFont val="Arial"/>
        <family val="2"/>
      </rPr>
      <t>80社</t>
    </r>
    <r>
      <rPr>
        <sz val="9"/>
        <rFont val="ＭＳ Ｐゴシック"/>
        <family val="3"/>
        <charset val="128"/>
      </rPr>
      <t/>
    </r>
    <rPh sb="0" eb="2">
      <t>ジョウイ</t>
    </rPh>
    <rPh sb="4" eb="5">
      <t>シャ</t>
    </rPh>
    <phoneticPr fontId="3"/>
  </si>
  <si>
    <r>
      <rPr>
        <sz val="9"/>
        <rFont val="ＭＳ Ｐゴシック"/>
        <family val="3"/>
        <charset val="128"/>
      </rPr>
      <t>上位</t>
    </r>
    <r>
      <rPr>
        <sz val="9"/>
        <rFont val="Arial"/>
        <family val="2"/>
      </rPr>
      <t>90社</t>
    </r>
    <r>
      <rPr>
        <sz val="9"/>
        <rFont val="ＭＳ Ｐゴシック"/>
        <family val="3"/>
        <charset val="128"/>
      </rPr>
      <t/>
    </r>
    <rPh sb="0" eb="2">
      <t>ジョウイ</t>
    </rPh>
    <rPh sb="4" eb="5">
      <t>シャ</t>
    </rPh>
    <phoneticPr fontId="3"/>
  </si>
  <si>
    <r>
      <rPr>
        <sz val="8"/>
        <rFont val="ＭＳ Ｐゴシック"/>
        <family val="3"/>
        <charset val="128"/>
      </rPr>
      <t>上位</t>
    </r>
    <r>
      <rPr>
        <sz val="8"/>
        <rFont val="Arial"/>
        <family val="2"/>
      </rPr>
      <t>100社</t>
    </r>
    <r>
      <rPr>
        <sz val="9"/>
        <rFont val="ＭＳ Ｐゴシック"/>
        <family val="3"/>
        <charset val="128"/>
      </rPr>
      <t/>
    </r>
    <rPh sb="0" eb="2">
      <t>ジョウイ</t>
    </rPh>
    <rPh sb="5" eb="6">
      <t>シャ</t>
    </rPh>
    <phoneticPr fontId="3"/>
  </si>
  <si>
    <t>累積構成比</t>
    <phoneticPr fontId="3"/>
  </si>
  <si>
    <r>
      <rPr>
        <sz val="9"/>
        <rFont val="ＭＳ Ｐゴシック"/>
        <family val="3"/>
        <charset val="128"/>
      </rPr>
      <t>上位</t>
    </r>
    <r>
      <rPr>
        <sz val="9"/>
        <rFont val="Arial"/>
        <family val="2"/>
      </rPr>
      <t>30</t>
    </r>
    <r>
      <rPr>
        <sz val="9"/>
        <rFont val="ＭＳ Ｐゴシック"/>
        <family val="3"/>
        <charset val="128"/>
      </rPr>
      <t>社</t>
    </r>
    <rPh sb="0" eb="2">
      <t>ジョウイ</t>
    </rPh>
    <rPh sb="4" eb="5">
      <t>シャ</t>
    </rPh>
    <phoneticPr fontId="3"/>
  </si>
  <si>
    <r>
      <rPr>
        <sz val="8"/>
        <rFont val="ＭＳ Ｐゴシック"/>
        <family val="3"/>
        <charset val="128"/>
      </rPr>
      <t>上位</t>
    </r>
    <r>
      <rPr>
        <sz val="8"/>
        <rFont val="Arial"/>
        <family val="2"/>
      </rPr>
      <t>100</t>
    </r>
    <r>
      <rPr>
        <sz val="8"/>
        <rFont val="ＭＳ Ｐゴシック"/>
        <family val="3"/>
        <charset val="128"/>
      </rPr>
      <t>社</t>
    </r>
    <rPh sb="0" eb="2">
      <t>ジョウイ</t>
    </rPh>
    <rPh sb="5" eb="6">
      <t>シャ</t>
    </rPh>
    <phoneticPr fontId="3"/>
  </si>
  <si>
    <t>製薬企業数　-用途区分別- (日本)</t>
    <rPh sb="0" eb="2">
      <t>セイヤク</t>
    </rPh>
    <rPh sb="2" eb="4">
      <t>キギョウ</t>
    </rPh>
    <rPh sb="15" eb="17">
      <t>ニホン</t>
    </rPh>
    <phoneticPr fontId="3"/>
  </si>
  <si>
    <t>(単位：企業数)</t>
    <rPh sb="1" eb="3">
      <t>タンイ</t>
    </rPh>
    <rPh sb="4" eb="7">
      <t>キギョウスウ</t>
    </rPh>
    <phoneticPr fontId="3"/>
  </si>
  <si>
    <t>年度</t>
    <rPh sb="0" eb="2">
      <t>ネンド</t>
    </rPh>
    <phoneticPr fontId="3"/>
  </si>
  <si>
    <r>
      <rPr>
        <sz val="10"/>
        <rFont val="ＭＳ Ｐゴシック"/>
        <family val="3"/>
        <charset val="128"/>
      </rPr>
      <t>総　数</t>
    </r>
  </si>
  <si>
    <t>主に医療用医薬品を製造販売</t>
    <phoneticPr fontId="24"/>
  </si>
  <si>
    <t>主に一般用医薬品を製造販売</t>
    <phoneticPr fontId="24"/>
  </si>
  <si>
    <t>医療用・一般用医薬品以外の医薬品を製造・販売</t>
    <phoneticPr fontId="24"/>
  </si>
  <si>
    <t>薬価基準収載品目を有する企業</t>
    <phoneticPr fontId="24"/>
  </si>
  <si>
    <t>製薬協
会員会社数</t>
    <rPh sb="4" eb="6">
      <t>カイイン</t>
    </rPh>
    <rPh sb="6" eb="8">
      <t>カイシャ</t>
    </rPh>
    <phoneticPr fontId="24"/>
  </si>
  <si>
    <t>主に後発医薬品を製造販売</t>
    <phoneticPr fontId="3"/>
  </si>
  <si>
    <t>－</t>
  </si>
  <si>
    <r>
      <rPr>
        <sz val="10"/>
        <rFont val="ＭＳ Ｐゴシック"/>
        <family val="3"/>
        <charset val="128"/>
      </rPr>
      <t>－</t>
    </r>
  </si>
  <si>
    <t>*</t>
  </si>
  <si>
    <t>(注)</t>
  </si>
  <si>
    <r>
      <t xml:space="preserve">1.  </t>
    </r>
    <r>
      <rPr>
        <sz val="10"/>
        <rFont val="ＭＳ Ｐゴシック"/>
        <family val="3"/>
        <charset val="128"/>
      </rPr>
      <t xml:space="preserve">医薬品・医療機器産業実態調査の調査対象は以下の通り。
</t>
    </r>
    <rPh sb="19" eb="21">
      <t>チョウサ</t>
    </rPh>
    <rPh sb="21" eb="23">
      <t>タイショウ</t>
    </rPh>
    <rPh sb="24" eb="26">
      <t>イカ</t>
    </rPh>
    <rPh sb="27" eb="28">
      <t>トオ</t>
    </rPh>
    <phoneticPr fontId="3"/>
  </si>
  <si>
    <r>
      <t>2005</t>
    </r>
    <r>
      <rPr>
        <sz val="10"/>
        <rFont val="ＭＳ Ｐゴシック"/>
        <family val="3"/>
        <charset val="128"/>
      </rPr>
      <t xml:space="preserve">年度以前：
</t>
    </r>
    <rPh sb="5" eb="6">
      <t>ド</t>
    </rPh>
    <phoneticPr fontId="3"/>
  </si>
  <si>
    <r>
      <rPr>
        <sz val="10"/>
        <rFont val="ＭＳ Ｐゴシック"/>
        <family val="3"/>
        <charset val="128"/>
      </rPr>
      <t>各年度末</t>
    </r>
    <r>
      <rPr>
        <sz val="10"/>
        <rFont val="Arial"/>
        <family val="2"/>
      </rPr>
      <t>(3</t>
    </r>
    <r>
      <rPr>
        <sz val="10"/>
        <rFont val="ＭＳ Ｐゴシック"/>
        <family val="3"/>
        <charset val="128"/>
      </rPr>
      <t>月</t>
    </r>
    <r>
      <rPr>
        <sz val="10"/>
        <rFont val="Arial"/>
        <family val="2"/>
      </rPr>
      <t>31</t>
    </r>
    <r>
      <rPr>
        <sz val="10"/>
        <rFont val="ＭＳ Ｐゴシック"/>
        <family val="3"/>
        <charset val="128"/>
      </rPr>
      <t>日</t>
    </r>
    <r>
      <rPr>
        <sz val="10"/>
        <rFont val="Arial"/>
        <family val="2"/>
      </rPr>
      <t>)</t>
    </r>
    <r>
      <rPr>
        <sz val="10"/>
        <rFont val="ＭＳ Ｐゴシック"/>
        <family val="3"/>
        <charset val="128"/>
      </rPr>
      <t>、現在薬機法</t>
    </r>
    <r>
      <rPr>
        <sz val="10"/>
        <rFont val="Arial"/>
        <family val="2"/>
      </rPr>
      <t>(</t>
    </r>
    <r>
      <rPr>
        <sz val="10"/>
        <rFont val="ＭＳ Ｐゴシック"/>
        <family val="3"/>
        <charset val="128"/>
      </rPr>
      <t>旧薬事法</t>
    </r>
    <r>
      <rPr>
        <sz val="10"/>
        <rFont val="Arial"/>
        <family val="2"/>
      </rPr>
      <t>)</t>
    </r>
    <r>
      <rPr>
        <sz val="10"/>
        <rFont val="ＭＳ Ｐゴシック"/>
        <family val="3"/>
        <charset val="128"/>
      </rPr>
      <t>に基づき医薬品製造販売業、製造業、輸入販売業の許可を受けて、医薬品を製造販売、製造、輸入販売している企業</t>
    </r>
    <phoneticPr fontId="3"/>
  </si>
  <si>
    <r>
      <t>2006</t>
    </r>
    <r>
      <rPr>
        <sz val="10"/>
        <rFont val="ＭＳ Ｐゴシック"/>
        <family val="3"/>
        <charset val="128"/>
      </rPr>
      <t>年度以降</t>
    </r>
    <r>
      <rPr>
        <sz val="10"/>
        <rFont val="Arial"/>
        <family val="2"/>
      </rPr>
      <t>(*)</t>
    </r>
    <r>
      <rPr>
        <sz val="10"/>
        <rFont val="ＭＳ Ｐゴシック"/>
        <family val="3"/>
        <charset val="128"/>
      </rPr>
      <t xml:space="preserve">：
</t>
    </r>
    <phoneticPr fontId="3"/>
  </si>
  <si>
    <r>
      <rPr>
        <sz val="10"/>
        <rFont val="ＭＳ Ｐゴシック"/>
        <family val="3"/>
        <charset val="128"/>
      </rPr>
      <t>薬機法</t>
    </r>
    <r>
      <rPr>
        <sz val="10"/>
        <rFont val="Arial"/>
        <family val="2"/>
      </rPr>
      <t>(</t>
    </r>
    <r>
      <rPr>
        <sz val="10"/>
        <rFont val="ＭＳ Ｐゴシック"/>
        <family val="3"/>
        <charset val="128"/>
      </rPr>
      <t>旧薬事法</t>
    </r>
    <r>
      <rPr>
        <sz val="10"/>
        <rFont val="Arial"/>
        <family val="2"/>
      </rPr>
      <t>)</t>
    </r>
    <r>
      <rPr>
        <sz val="10"/>
        <rFont val="ＭＳ Ｐゴシック"/>
        <family val="3"/>
        <charset val="128"/>
      </rPr>
      <t>に基づき医薬品製造販売業の許可を受けて医薬品を製造販売している企業のうち、日本製薬団体連合会の業態別団体</t>
    </r>
    <r>
      <rPr>
        <sz val="10"/>
        <rFont val="Arial"/>
        <family val="2"/>
      </rPr>
      <t>(15</t>
    </r>
    <r>
      <rPr>
        <sz val="10"/>
        <rFont val="ＭＳ Ｐゴシック"/>
        <family val="3"/>
        <charset val="128"/>
      </rPr>
      <t>団体</t>
    </r>
    <r>
      <rPr>
        <sz val="10"/>
        <rFont val="Arial"/>
        <family val="2"/>
      </rPr>
      <t>)</t>
    </r>
    <r>
      <rPr>
        <sz val="10"/>
        <rFont val="ＭＳ Ｐゴシック"/>
        <family val="3"/>
        <charset val="128"/>
      </rPr>
      <t>に加盟している企業</t>
    </r>
    <phoneticPr fontId="3"/>
  </si>
  <si>
    <r>
      <t xml:space="preserve">2. </t>
    </r>
    <r>
      <rPr>
        <sz val="10"/>
        <rFont val="ＭＳ Ｐゴシック"/>
        <family val="3"/>
        <charset val="128"/>
      </rPr>
      <t>製薬協</t>
    </r>
    <r>
      <rPr>
        <sz val="10"/>
        <rFont val="Arial"/>
        <family val="2"/>
      </rPr>
      <t xml:space="preserve"> </t>
    </r>
    <r>
      <rPr>
        <sz val="10"/>
        <rFont val="ＭＳ Ｐゴシック"/>
        <family val="3"/>
        <charset val="128"/>
      </rPr>
      <t>会員会社数：</t>
    </r>
    <r>
      <rPr>
        <sz val="10"/>
        <rFont val="Arial"/>
        <family val="2"/>
      </rPr>
      <t>2004</t>
    </r>
    <r>
      <rPr>
        <sz val="10"/>
        <rFont val="ＭＳ Ｐゴシック"/>
        <family val="3"/>
        <charset val="128"/>
      </rPr>
      <t>年度までは各年度</t>
    </r>
    <r>
      <rPr>
        <sz val="10"/>
        <rFont val="Arial"/>
        <family val="2"/>
      </rPr>
      <t>12</t>
    </r>
    <r>
      <rPr>
        <sz val="10"/>
        <rFont val="ＭＳ Ｐゴシック"/>
        <family val="3"/>
        <charset val="128"/>
      </rPr>
      <t>月末現在、</t>
    </r>
    <r>
      <rPr>
        <sz val="10"/>
        <rFont val="Arial"/>
        <family val="2"/>
      </rPr>
      <t>2005</t>
    </r>
    <r>
      <rPr>
        <sz val="10"/>
        <rFont val="ＭＳ Ｐゴシック"/>
        <family val="3"/>
        <charset val="128"/>
      </rPr>
      <t>年度以降は</t>
    </r>
    <r>
      <rPr>
        <sz val="10"/>
        <rFont val="Arial"/>
        <family val="2"/>
      </rPr>
      <t>1</t>
    </r>
    <r>
      <rPr>
        <sz val="10"/>
        <rFont val="ＭＳ Ｐゴシック"/>
        <family val="3"/>
        <charset val="128"/>
      </rPr>
      <t>月</t>
    </r>
    <r>
      <rPr>
        <sz val="10"/>
        <rFont val="Arial"/>
        <family val="2"/>
      </rPr>
      <t>1</t>
    </r>
    <r>
      <rPr>
        <sz val="10"/>
        <rFont val="ＭＳ Ｐゴシック"/>
        <family val="3"/>
        <charset val="128"/>
      </rPr>
      <t>日現在の数字。</t>
    </r>
    <rPh sb="7" eb="9">
      <t>カイイン</t>
    </rPh>
    <rPh sb="9" eb="11">
      <t>カイシャ</t>
    </rPh>
    <phoneticPr fontId="3"/>
  </si>
  <si>
    <t>資料：厚生労働省「医薬品・医療機器産業実態調査」</t>
    <phoneticPr fontId="24"/>
  </si>
  <si>
    <r>
      <rPr>
        <sz val="10"/>
        <rFont val="ＭＳ Ｐゴシック"/>
        <family val="3"/>
        <charset val="128"/>
      </rPr>
      <t>　　　薬価基準収載品目を有する企業：じほう｢保険薬事典</t>
    </r>
    <r>
      <rPr>
        <sz val="10"/>
        <rFont val="Arial"/>
        <family val="2"/>
      </rPr>
      <t>8</t>
    </r>
    <r>
      <rPr>
        <sz val="10"/>
        <rFont val="ＭＳ Ｐゴシック"/>
        <family val="3"/>
        <charset val="128"/>
      </rPr>
      <t>月版」、「保険薬事典</t>
    </r>
    <r>
      <rPr>
        <sz val="10"/>
        <rFont val="Arial"/>
        <family val="2"/>
      </rPr>
      <t>Plus</t>
    </r>
    <r>
      <rPr>
        <vertAlign val="superscript"/>
        <sz val="10"/>
        <rFont val="Arial"/>
        <family val="2"/>
      </rPr>
      <t>+</t>
    </r>
    <r>
      <rPr>
        <sz val="10"/>
        <rFont val="Arial"/>
        <family val="2"/>
      </rPr>
      <t>8</t>
    </r>
    <r>
      <rPr>
        <sz val="10"/>
        <rFont val="ＭＳ Ｐゴシック"/>
        <family val="3"/>
        <charset val="128"/>
      </rPr>
      <t>月版」および「保険薬事典</t>
    </r>
    <r>
      <rPr>
        <sz val="10"/>
        <rFont val="Arial"/>
        <family val="3"/>
      </rPr>
      <t>Plus</t>
    </r>
    <r>
      <rPr>
        <vertAlign val="superscript"/>
        <sz val="10"/>
        <rFont val="Arial"/>
        <family val="2"/>
      </rPr>
      <t>+</t>
    </r>
    <r>
      <rPr>
        <sz val="10"/>
        <rFont val="Arial"/>
        <family val="3"/>
      </rPr>
      <t>4</t>
    </r>
    <r>
      <rPr>
        <sz val="10"/>
        <rFont val="ＭＳ Ｐゴシック"/>
        <family val="3"/>
        <charset val="128"/>
      </rPr>
      <t>月版」</t>
    </r>
    <phoneticPr fontId="24"/>
  </si>
  <si>
    <t>製薬企業数 -従業員数規模別- (日本)</t>
    <rPh sb="0" eb="2">
      <t>セイヤク</t>
    </rPh>
    <rPh sb="17" eb="19">
      <t>ニホン</t>
    </rPh>
    <phoneticPr fontId="3"/>
  </si>
  <si>
    <t>企業数</t>
    <phoneticPr fontId="3"/>
  </si>
  <si>
    <r>
      <t>構成比</t>
    </r>
    <r>
      <rPr>
        <sz val="10"/>
        <rFont val="Arial"/>
        <family val="2"/>
      </rPr>
      <t xml:space="preserve"> (%)</t>
    </r>
    <rPh sb="0" eb="3">
      <t>コウセイヒ</t>
    </rPh>
    <phoneticPr fontId="3"/>
  </si>
  <si>
    <r>
      <t>10</t>
    </r>
    <r>
      <rPr>
        <sz val="8"/>
        <rFont val="ＭＳ Ｐゴシック"/>
        <family val="3"/>
        <charset val="128"/>
      </rPr>
      <t>人
以下</t>
    </r>
    <phoneticPr fontId="3"/>
  </si>
  <si>
    <r>
      <t>11</t>
    </r>
    <r>
      <rPr>
        <sz val="8"/>
        <rFont val="ＭＳ Ｐゴシック"/>
        <family val="3"/>
        <charset val="128"/>
      </rPr>
      <t xml:space="preserve">～
</t>
    </r>
    <r>
      <rPr>
        <sz val="8"/>
        <rFont val="Arial"/>
        <family val="2"/>
      </rPr>
      <t>50</t>
    </r>
    <r>
      <rPr>
        <sz val="8"/>
        <rFont val="ＭＳ Ｐゴシック"/>
        <family val="3"/>
        <charset val="128"/>
      </rPr>
      <t>人</t>
    </r>
    <phoneticPr fontId="3"/>
  </si>
  <si>
    <r>
      <t>51</t>
    </r>
    <r>
      <rPr>
        <sz val="8"/>
        <rFont val="ＭＳ Ｐゴシック"/>
        <family val="3"/>
        <charset val="128"/>
      </rPr>
      <t xml:space="preserve">～
</t>
    </r>
    <r>
      <rPr>
        <sz val="8"/>
        <rFont val="Arial"/>
        <family val="2"/>
      </rPr>
      <t>100</t>
    </r>
    <r>
      <rPr>
        <sz val="8"/>
        <rFont val="ＭＳ Ｐゴシック"/>
        <family val="3"/>
        <charset val="128"/>
      </rPr>
      <t>人</t>
    </r>
    <phoneticPr fontId="3"/>
  </si>
  <si>
    <t>101～300人</t>
  </si>
  <si>
    <t>301～1000人</t>
  </si>
  <si>
    <t>1001～3000人</t>
  </si>
  <si>
    <r>
      <t>3001</t>
    </r>
    <r>
      <rPr>
        <sz val="8"/>
        <rFont val="ＭＳ Ｐゴシック"/>
        <family val="3"/>
        <charset val="128"/>
      </rPr>
      <t>人以上</t>
    </r>
    <phoneticPr fontId="3"/>
  </si>
  <si>
    <t>計</t>
  </si>
  <si>
    <t>3001人以上</t>
  </si>
  <si>
    <t>†</t>
    <phoneticPr fontId="3"/>
  </si>
  <si>
    <r>
      <rPr>
        <sz val="9"/>
        <rFont val="ＭＳ Ｐゴシック"/>
        <family val="3"/>
        <charset val="128"/>
      </rPr>
      <t>－</t>
    </r>
  </si>
  <si>
    <r>
      <rPr>
        <sz val="8"/>
        <rFont val="ＭＳ Ｐゴシック"/>
        <family val="3"/>
        <charset val="128"/>
      </rPr>
      <t>－</t>
    </r>
  </si>
  <si>
    <t xml:space="preserve">(注)  </t>
  </si>
  <si>
    <r>
      <t xml:space="preserve">1.  </t>
    </r>
    <r>
      <rPr>
        <sz val="10"/>
        <rFont val="ＭＳ Ｐゴシック"/>
        <family val="3"/>
        <charset val="128"/>
      </rPr>
      <t xml:space="preserve">医薬品・医療機器産業実態調査の調査対象は以下の通り。
</t>
    </r>
    <r>
      <rPr>
        <sz val="10"/>
        <color theme="1"/>
        <rFont val="Arial"/>
        <family val="2"/>
      </rPr>
      <t/>
    </r>
    <rPh sb="19" eb="21">
      <t>チョウサ</t>
    </rPh>
    <rPh sb="21" eb="23">
      <t>タイショウ</t>
    </rPh>
    <rPh sb="24" eb="26">
      <t>イカ</t>
    </rPh>
    <rPh sb="27" eb="28">
      <t>トオ</t>
    </rPh>
    <phoneticPr fontId="3"/>
  </si>
  <si>
    <r>
      <t>2005</t>
    </r>
    <r>
      <rPr>
        <sz val="10"/>
        <rFont val="ＭＳ Ｐゴシック"/>
        <family val="3"/>
        <charset val="128"/>
      </rPr>
      <t xml:space="preserve">年度以前：
</t>
    </r>
    <phoneticPr fontId="3"/>
  </si>
  <si>
    <r>
      <t>2004</t>
    </r>
    <r>
      <rPr>
        <sz val="10"/>
        <rFont val="ＭＳ Ｐゴシック"/>
        <family val="3"/>
        <charset val="128"/>
      </rPr>
      <t>年度</t>
    </r>
    <r>
      <rPr>
        <sz val="10"/>
        <rFont val="Arial"/>
        <family val="2"/>
      </rPr>
      <t>(†)</t>
    </r>
    <r>
      <rPr>
        <sz val="10"/>
        <rFont val="ＭＳ Ｐゴシック"/>
        <family val="3"/>
        <charset val="128"/>
      </rPr>
      <t>：</t>
    </r>
  </si>
  <si>
    <t>大手企業を含む相当数の企業が集計対象から漏れ、実態から乖離していると推量されたため、転載していない。</t>
    <phoneticPr fontId="3"/>
  </si>
  <si>
    <r>
      <t xml:space="preserve">2. </t>
    </r>
    <r>
      <rPr>
        <sz val="10"/>
        <rFont val="ＭＳ Ｐゴシック"/>
        <family val="3"/>
        <charset val="128"/>
      </rPr>
      <t>製薬協の値は、全会員企業に対して行われた「製薬協活動概況調査」データによるものであり、単体の医薬部門が対象。</t>
    </r>
    <rPh sb="46" eb="48">
      <t>タンタイ</t>
    </rPh>
    <rPh sb="49" eb="53">
      <t>イヤクブモン</t>
    </rPh>
    <rPh sb="54" eb="56">
      <t>タイショウ</t>
    </rPh>
    <phoneticPr fontId="3"/>
  </si>
  <si>
    <t>製薬企業の従業員数　-部門別- (日本)</t>
    <rPh sb="0" eb="2">
      <t>セイヤク</t>
    </rPh>
    <rPh sb="2" eb="4">
      <t>キギョウ</t>
    </rPh>
    <rPh sb="11" eb="13">
      <t>ブモン</t>
    </rPh>
    <rPh sb="13" eb="14">
      <t>ベツ</t>
    </rPh>
    <rPh sb="17" eb="19">
      <t>ニホン</t>
    </rPh>
    <phoneticPr fontId="3"/>
  </si>
  <si>
    <r>
      <rPr>
        <sz val="9"/>
        <rFont val="ＭＳ Ｐゴシック"/>
        <family val="3"/>
        <charset val="128"/>
      </rPr>
      <t>年　度</t>
    </r>
  </si>
  <si>
    <t>集計
企業数</t>
    <phoneticPr fontId="3"/>
  </si>
  <si>
    <t>従業員数</t>
    <rPh sb="0" eb="3">
      <t>ジュウギョウイン</t>
    </rPh>
    <rPh sb="3" eb="4">
      <t>スウ</t>
    </rPh>
    <phoneticPr fontId="3"/>
  </si>
  <si>
    <r>
      <rPr>
        <sz val="9"/>
        <rFont val="ＭＳ Ｐゴシック"/>
        <family val="3"/>
        <charset val="128"/>
      </rPr>
      <t>構成比</t>
    </r>
    <r>
      <rPr>
        <sz val="9"/>
        <rFont val="Arial"/>
        <family val="2"/>
      </rPr>
      <t>(%)</t>
    </r>
    <rPh sb="0" eb="3">
      <t>コウセイヒ</t>
    </rPh>
    <phoneticPr fontId="3"/>
  </si>
  <si>
    <t>全部門
合計</t>
    <phoneticPr fontId="24"/>
  </si>
  <si>
    <t>管理
部門</t>
    <phoneticPr fontId="3"/>
  </si>
  <si>
    <t>製造
部門</t>
    <phoneticPr fontId="24"/>
  </si>
  <si>
    <t>研究開発部門</t>
    <phoneticPr fontId="3"/>
  </si>
  <si>
    <t>営業
部門</t>
    <phoneticPr fontId="24"/>
  </si>
  <si>
    <t>うち研究者数</t>
    <phoneticPr fontId="24"/>
  </si>
  <si>
    <t>うち医療情報担当者</t>
  </si>
  <si>
    <t>－</t>
    <phoneticPr fontId="3"/>
  </si>
  <si>
    <t>－</t>
    <phoneticPr fontId="24"/>
  </si>
  <si>
    <r>
      <t>289</t>
    </r>
    <r>
      <rPr>
        <sz val="9"/>
        <rFont val="ＭＳ ゴシック"/>
        <family val="2"/>
        <charset val="128"/>
      </rPr>
      <t>社</t>
    </r>
    <rPh sb="3" eb="4">
      <t>シャ</t>
    </rPh>
    <phoneticPr fontId="3"/>
  </si>
  <si>
    <r>
      <t>307</t>
    </r>
    <r>
      <rPr>
        <sz val="9"/>
        <rFont val="ＭＳ ゴシック"/>
        <family val="2"/>
        <charset val="128"/>
      </rPr>
      <t>社</t>
    </r>
    <rPh sb="3" eb="4">
      <t>シャ</t>
    </rPh>
    <phoneticPr fontId="3"/>
  </si>
  <si>
    <r>
      <t>317</t>
    </r>
    <r>
      <rPr>
        <sz val="9"/>
        <rFont val="ＭＳ ゴシック"/>
        <family val="2"/>
        <charset val="128"/>
      </rPr>
      <t>社</t>
    </r>
    <rPh sb="3" eb="4">
      <t>シャ</t>
    </rPh>
    <phoneticPr fontId="3"/>
  </si>
  <si>
    <r>
      <t>2006</t>
    </r>
    <r>
      <rPr>
        <sz val="10"/>
        <rFont val="ＭＳ Ｐゴシック"/>
        <family val="3"/>
        <charset val="128"/>
      </rPr>
      <t>年度以降</t>
    </r>
    <r>
      <rPr>
        <sz val="10"/>
        <rFont val="Arial"/>
        <family val="2"/>
      </rPr>
      <t>(*)</t>
    </r>
    <r>
      <rPr>
        <sz val="10"/>
        <rFont val="ＭＳ Ｐゴシック"/>
        <family val="3"/>
        <charset val="128"/>
      </rPr>
      <t xml:space="preserve">：
</t>
    </r>
    <rPh sb="5" eb="6">
      <t>ド</t>
    </rPh>
    <phoneticPr fontId="3"/>
  </si>
  <si>
    <r>
      <t>2004</t>
    </r>
    <r>
      <rPr>
        <sz val="10"/>
        <rFont val="ＭＳ Ｐゴシック"/>
        <family val="3"/>
        <charset val="128"/>
      </rPr>
      <t>年度</t>
    </r>
    <r>
      <rPr>
        <sz val="10"/>
        <rFont val="Arial"/>
        <family val="2"/>
      </rPr>
      <t>(†)</t>
    </r>
    <r>
      <rPr>
        <sz val="10"/>
        <rFont val="ＭＳ Ｐゴシック"/>
        <family val="3"/>
        <charset val="128"/>
      </rPr>
      <t>：</t>
    </r>
    <rPh sb="5" eb="6">
      <t>ド</t>
    </rPh>
    <phoneticPr fontId="3"/>
  </si>
  <si>
    <t>大手企業を含む相当数の企業が集計対象から漏れ、実態から乖離していると推量されたため、転載していない。</t>
  </si>
  <si>
    <r>
      <t xml:space="preserve">2. </t>
    </r>
    <r>
      <rPr>
        <sz val="10"/>
        <rFont val="ＭＳ Ｐゴシック"/>
        <family val="3"/>
        <charset val="128"/>
      </rPr>
      <t>従業員の調査対象は、医薬品関係従業者数。医薬情報担当者はインストラクターを除いたもの。</t>
    </r>
    <rPh sb="3" eb="6">
      <t>ジュウギョウイン</t>
    </rPh>
    <rPh sb="7" eb="9">
      <t>チョウサ</t>
    </rPh>
    <rPh sb="9" eb="11">
      <t>タイショウ</t>
    </rPh>
    <rPh sb="13" eb="16">
      <t>イヤクヒン</t>
    </rPh>
    <phoneticPr fontId="24"/>
  </si>
  <si>
    <r>
      <t xml:space="preserve">3. </t>
    </r>
    <r>
      <rPr>
        <sz val="10"/>
        <rFont val="ＭＳ Ｐゴシック"/>
        <family val="3"/>
        <charset val="128"/>
      </rPr>
      <t xml:space="preserve">製薬協の値は、会員企業に対して行われた「製薬協活動概況調査」データによるものであり、単体の医薬部門が調査対象。
</t>
    </r>
    <r>
      <rPr>
        <sz val="10"/>
        <rFont val="Arial"/>
        <family val="2"/>
      </rPr>
      <t xml:space="preserve">   </t>
    </r>
    <r>
      <rPr>
        <sz val="10"/>
        <rFont val="ＭＳ Ｐゴシック"/>
        <family val="3"/>
        <charset val="128"/>
      </rPr>
      <t>下段は集計企業数。部門により、従業員数を非回答とした企業があることから、合計に差異が生じている。</t>
    </r>
    <rPh sb="15" eb="16">
      <t>タイ</t>
    </rPh>
    <rPh sb="18" eb="19">
      <t>オコナ</t>
    </rPh>
    <rPh sb="45" eb="47">
      <t>タンタイ</t>
    </rPh>
    <phoneticPr fontId="3"/>
  </si>
  <si>
    <t>製薬企業の従業員数 -国別- (欧州)</t>
    <rPh sb="0" eb="2">
      <t>セイヤク</t>
    </rPh>
    <rPh sb="2" eb="4">
      <t>キギョウ</t>
    </rPh>
    <rPh sb="5" eb="8">
      <t>ジュウギョウイン</t>
    </rPh>
    <rPh sb="11" eb="13">
      <t>クニベツ</t>
    </rPh>
    <rPh sb="16" eb="18">
      <t>オウシュウ</t>
    </rPh>
    <phoneticPr fontId="3"/>
  </si>
  <si>
    <t>欧州製薬団体連合会 (EFPIA) 加盟各国 (抜粋)</t>
    <rPh sb="0" eb="2">
      <t>オウシュウ</t>
    </rPh>
    <phoneticPr fontId="3"/>
  </si>
  <si>
    <t>(単位：人)</t>
    <rPh sb="1" eb="3">
      <t>タンイ</t>
    </rPh>
    <rPh sb="4" eb="5">
      <t>ニン</t>
    </rPh>
    <phoneticPr fontId="24"/>
  </si>
  <si>
    <r>
      <rPr>
        <sz val="9"/>
        <rFont val="ＭＳ Ｐゴシック"/>
        <family val="3"/>
        <charset val="128"/>
      </rPr>
      <t>オーストリア</t>
    </r>
  </si>
  <si>
    <t>-</t>
  </si>
  <si>
    <r>
      <rPr>
        <sz val="9"/>
        <rFont val="ＭＳ Ｐゴシック"/>
        <family val="3"/>
        <charset val="128"/>
      </rPr>
      <t>ベルギー</t>
    </r>
  </si>
  <si>
    <r>
      <rPr>
        <sz val="9"/>
        <rFont val="ＭＳ Ｐゴシック"/>
        <family val="3"/>
        <charset val="128"/>
      </rPr>
      <t>デンマーク</t>
    </r>
  </si>
  <si>
    <r>
      <rPr>
        <sz val="9"/>
        <rFont val="ＭＳ Ｐゴシック"/>
        <family val="3"/>
        <charset val="128"/>
      </rPr>
      <t>フィンランド</t>
    </r>
  </si>
  <si>
    <r>
      <rPr>
        <sz val="9"/>
        <rFont val="ＭＳ Ｐゴシック"/>
        <family val="3"/>
        <charset val="128"/>
      </rPr>
      <t>フランス</t>
    </r>
  </si>
  <si>
    <r>
      <rPr>
        <sz val="9"/>
        <rFont val="ＭＳ Ｐゴシック"/>
        <family val="3"/>
        <charset val="128"/>
      </rPr>
      <t>ドイツ</t>
    </r>
  </si>
  <si>
    <r>
      <rPr>
        <sz val="9"/>
        <rFont val="ＭＳ Ｐゴシック"/>
        <family val="3"/>
        <charset val="128"/>
      </rPr>
      <t>ギリシャ</t>
    </r>
  </si>
  <si>
    <r>
      <rPr>
        <sz val="9"/>
        <rFont val="ＭＳ Ｐゴシック"/>
        <family val="3"/>
        <charset val="128"/>
      </rPr>
      <t>アイルランド</t>
    </r>
  </si>
  <si>
    <r>
      <rPr>
        <sz val="9"/>
        <rFont val="ＭＳ Ｐゴシック"/>
        <family val="3"/>
        <charset val="128"/>
      </rPr>
      <t>イタリア</t>
    </r>
  </si>
  <si>
    <r>
      <rPr>
        <sz val="9"/>
        <rFont val="ＭＳ Ｐゴシック"/>
        <family val="3"/>
        <charset val="128"/>
      </rPr>
      <t>オランダ</t>
    </r>
  </si>
  <si>
    <r>
      <rPr>
        <sz val="9"/>
        <rFont val="ＭＳ Ｐゴシック"/>
        <family val="3"/>
        <charset val="128"/>
      </rPr>
      <t>ノルウェー</t>
    </r>
  </si>
  <si>
    <r>
      <rPr>
        <sz val="9"/>
        <rFont val="ＭＳ Ｐゴシック"/>
        <family val="3"/>
        <charset val="128"/>
      </rPr>
      <t>ポルトガル</t>
    </r>
  </si>
  <si>
    <r>
      <rPr>
        <sz val="9"/>
        <rFont val="ＭＳ Ｐゴシック"/>
        <family val="3"/>
        <charset val="128"/>
      </rPr>
      <t>スペイン</t>
    </r>
  </si>
  <si>
    <r>
      <rPr>
        <sz val="9"/>
        <rFont val="ＭＳ Ｐゴシック"/>
        <family val="3"/>
        <charset val="128"/>
      </rPr>
      <t>スウェーデン</t>
    </r>
  </si>
  <si>
    <r>
      <rPr>
        <sz val="9"/>
        <rFont val="ＭＳ Ｐゴシック"/>
        <family val="3"/>
        <charset val="128"/>
      </rPr>
      <t>スイス</t>
    </r>
  </si>
  <si>
    <r>
      <rPr>
        <sz val="9"/>
        <rFont val="ＭＳ Ｐゴシック"/>
        <family val="3"/>
        <charset val="128"/>
      </rPr>
      <t>イギリス</t>
    </r>
  </si>
  <si>
    <r>
      <rPr>
        <sz val="12"/>
        <rFont val="ＭＳ Ｐゴシック"/>
        <family val="3"/>
        <charset val="128"/>
      </rPr>
      <t>資料：</t>
    </r>
    <r>
      <rPr>
        <sz val="12"/>
        <rFont val="Arial"/>
        <family val="2"/>
      </rPr>
      <t>EFPIA</t>
    </r>
    <r>
      <rPr>
        <sz val="12"/>
        <rFont val="ＭＳ Ｐゴシック"/>
        <family val="3"/>
        <charset val="128"/>
      </rPr>
      <t>：</t>
    </r>
    <r>
      <rPr>
        <sz val="12"/>
        <rFont val="Arial"/>
        <family val="2"/>
      </rPr>
      <t>The Pharmaceutical Industry in Figures</t>
    </r>
    <phoneticPr fontId="3"/>
  </si>
  <si>
    <t>医薬品売上高 -用途別- (日本企業/日本法人)</t>
    <rPh sb="3" eb="5">
      <t>ウリアゲ</t>
    </rPh>
    <rPh sb="5" eb="6">
      <t>ダカ</t>
    </rPh>
    <rPh sb="8" eb="10">
      <t>ヨウト</t>
    </rPh>
    <rPh sb="10" eb="11">
      <t>ベツ</t>
    </rPh>
    <rPh sb="14" eb="16">
      <t>ニホン</t>
    </rPh>
    <rPh sb="16" eb="18">
      <t>キギョウ</t>
    </rPh>
    <rPh sb="19" eb="23">
      <t>ニホンホウジン</t>
    </rPh>
    <phoneticPr fontId="3"/>
  </si>
  <si>
    <t>(単位：億円)</t>
    <rPh sb="1" eb="3">
      <t>タンイ</t>
    </rPh>
    <phoneticPr fontId="3"/>
  </si>
  <si>
    <t>年度</t>
    <phoneticPr fontId="3"/>
  </si>
  <si>
    <t>集計
企業数</t>
    <rPh sb="0" eb="2">
      <t>シュウケイ</t>
    </rPh>
    <rPh sb="3" eb="6">
      <t>キギョウスウ</t>
    </rPh>
    <phoneticPr fontId="3"/>
  </si>
  <si>
    <r>
      <rPr>
        <sz val="12"/>
        <rFont val="ＭＳ Ｐゴシック"/>
        <family val="3"/>
        <charset val="128"/>
      </rPr>
      <t>合　計</t>
    </r>
  </si>
  <si>
    <r>
      <rPr>
        <sz val="12"/>
        <rFont val="ＭＳ Ｐゴシック"/>
        <family val="3"/>
        <charset val="128"/>
      </rPr>
      <t>医療用</t>
    </r>
  </si>
  <si>
    <r>
      <rPr>
        <sz val="12"/>
        <rFont val="ＭＳ Ｐゴシック"/>
        <family val="3"/>
        <charset val="128"/>
      </rPr>
      <t>一般用</t>
    </r>
  </si>
  <si>
    <t>原料その他</t>
    <phoneticPr fontId="3"/>
  </si>
  <si>
    <r>
      <rPr>
        <sz val="10"/>
        <rFont val="ＭＳ Ｐゴシック"/>
        <family val="3"/>
        <charset val="128"/>
      </rPr>
      <t>うち後発医薬品</t>
    </r>
    <phoneticPr fontId="43"/>
  </si>
  <si>
    <r>
      <rPr>
        <sz val="12"/>
        <rFont val="ＭＳ Ｐゴシック"/>
        <family val="3"/>
        <charset val="128"/>
      </rPr>
      <t>－</t>
    </r>
  </si>
  <si>
    <t>*</t>
    <phoneticPr fontId="43"/>
  </si>
  <si>
    <t>†</t>
  </si>
  <si>
    <t>(注)</t>
    <rPh sb="1" eb="2">
      <t>チュウ</t>
    </rPh>
    <phoneticPr fontId="3"/>
  </si>
  <si>
    <r>
      <t>各年度末</t>
    </r>
    <r>
      <rPr>
        <sz val="10"/>
        <rFont val="Arial"/>
        <family val="2"/>
      </rPr>
      <t>(3</t>
    </r>
    <r>
      <rPr>
        <sz val="10"/>
        <rFont val="ＭＳ Ｐゴシック"/>
        <family val="3"/>
        <charset val="128"/>
      </rPr>
      <t>月</t>
    </r>
    <r>
      <rPr>
        <sz val="10"/>
        <rFont val="Arial"/>
        <family val="2"/>
      </rPr>
      <t>31</t>
    </r>
    <r>
      <rPr>
        <sz val="10"/>
        <rFont val="ＭＳ Ｐゴシック"/>
        <family val="3"/>
        <charset val="128"/>
      </rPr>
      <t>日</t>
    </r>
    <r>
      <rPr>
        <sz val="10"/>
        <rFont val="Arial"/>
        <family val="2"/>
      </rPr>
      <t>)</t>
    </r>
    <r>
      <rPr>
        <sz val="10"/>
        <rFont val="ＭＳ Ｐゴシック"/>
        <family val="3"/>
        <charset val="128"/>
      </rPr>
      <t>、現在薬機法</t>
    </r>
    <r>
      <rPr>
        <sz val="10"/>
        <rFont val="Arial"/>
        <family val="2"/>
      </rPr>
      <t>(</t>
    </r>
    <r>
      <rPr>
        <sz val="10"/>
        <rFont val="ＭＳ Ｐゴシック"/>
        <family val="3"/>
        <charset val="128"/>
      </rPr>
      <t>旧薬事法</t>
    </r>
    <r>
      <rPr>
        <sz val="10"/>
        <rFont val="Arial"/>
        <family val="2"/>
      </rPr>
      <t>)</t>
    </r>
    <r>
      <rPr>
        <sz val="10"/>
        <rFont val="ＭＳ Ｐゴシック"/>
        <family val="3"/>
        <charset val="128"/>
      </rPr>
      <t>に基づき医薬品製造販売業、製造業、輸入販売業の許可を受けて、医薬品を製造販売、製造、輸入販売している企業</t>
    </r>
    <phoneticPr fontId="3"/>
  </si>
  <si>
    <r>
      <t>2004, 2018</t>
    </r>
    <r>
      <rPr>
        <sz val="10"/>
        <rFont val="ＭＳ Ｐゴシック"/>
        <family val="3"/>
        <charset val="128"/>
      </rPr>
      <t>年度</t>
    </r>
    <r>
      <rPr>
        <sz val="10"/>
        <rFont val="Arial"/>
        <family val="2"/>
      </rPr>
      <t>(†)</t>
    </r>
    <r>
      <rPr>
        <sz val="10"/>
        <rFont val="ＭＳ Ｐゴシック"/>
        <family val="3"/>
        <charset val="128"/>
      </rPr>
      <t xml:space="preserve">：
</t>
    </r>
    <phoneticPr fontId="3"/>
  </si>
  <si>
    <r>
      <t xml:space="preserve">2. </t>
    </r>
    <r>
      <rPr>
        <sz val="10"/>
        <rFont val="ＭＳ ゴシック"/>
        <family val="2"/>
        <charset val="128"/>
      </rPr>
      <t>各売上高は、連結決算を行っている企業は連結決算にて、行っていない企業は単体決算にて回答している。</t>
    </r>
    <phoneticPr fontId="3"/>
  </si>
  <si>
    <r>
      <t xml:space="preserve">3. </t>
    </r>
    <r>
      <rPr>
        <sz val="10"/>
        <rFont val="ＭＳ ゴシック"/>
        <family val="2"/>
        <charset val="128"/>
      </rPr>
      <t>各売上高には海外売上高を含む。</t>
    </r>
    <rPh sb="3" eb="7">
      <t>カクウリアゲダカ</t>
    </rPh>
    <rPh sb="9" eb="14">
      <t>カイガイウリアゲダカ</t>
    </rPh>
    <rPh sb="15" eb="16">
      <t>フク</t>
    </rPh>
    <phoneticPr fontId="3"/>
  </si>
  <si>
    <r>
      <t xml:space="preserve">4. </t>
    </r>
    <r>
      <rPr>
        <sz val="10"/>
        <rFont val="ＭＳ Ｐゴシック"/>
        <family val="3"/>
        <charset val="128"/>
      </rPr>
      <t>医療用には体外診断薬を含む。</t>
    </r>
    <phoneticPr fontId="3"/>
  </si>
  <si>
    <r>
      <t xml:space="preserve">5. </t>
    </r>
    <r>
      <rPr>
        <sz val="10"/>
        <rFont val="ＭＳ Ｐゴシック"/>
        <family val="3"/>
        <charset val="128"/>
      </rPr>
      <t xml:space="preserve">原料その他には医薬品の製造原料・小分け用製剤、衛生材料を含む。
</t>
    </r>
    <r>
      <rPr>
        <sz val="10"/>
        <rFont val="Arial"/>
        <family val="2"/>
      </rPr>
      <t xml:space="preserve">   </t>
    </r>
    <r>
      <rPr>
        <sz val="10"/>
        <rFont val="ＭＳ Ｐゴシック"/>
        <family val="3"/>
        <charset val="128"/>
      </rPr>
      <t>ただし、</t>
    </r>
    <r>
      <rPr>
        <sz val="10"/>
        <rFont val="Arial"/>
        <family val="2"/>
      </rPr>
      <t>2006</t>
    </r>
    <r>
      <rPr>
        <sz val="10"/>
        <rFont val="ＭＳ Ｐゴシック"/>
        <family val="3"/>
        <charset val="128"/>
      </rPr>
      <t>年度以降の数値には自社製品他社販売品も含まれている。</t>
    </r>
    <phoneticPr fontId="3"/>
  </si>
  <si>
    <t>資料：厚生労働省｢医薬品・医療機器産業実態調査」</t>
    <phoneticPr fontId="3"/>
  </si>
  <si>
    <r>
      <t>(</t>
    </r>
    <r>
      <rPr>
        <sz val="10"/>
        <rFont val="ＭＳ Ｐゴシック"/>
        <family val="3"/>
        <charset val="128"/>
      </rPr>
      <t>単位：百万円</t>
    </r>
    <r>
      <rPr>
        <sz val="10"/>
        <rFont val="Arial"/>
        <family val="2"/>
      </rPr>
      <t>)</t>
    </r>
    <rPh sb="1" eb="3">
      <t>タンイ</t>
    </rPh>
    <rPh sb="4" eb="6">
      <t>ヒャクマン</t>
    </rPh>
    <rPh sb="6" eb="7">
      <t>エン</t>
    </rPh>
    <phoneticPr fontId="3"/>
  </si>
  <si>
    <r>
      <rPr>
        <sz val="9"/>
        <rFont val="ＭＳ Ｐゴシック"/>
        <family val="3"/>
        <charset val="128"/>
      </rPr>
      <t>用途別</t>
    </r>
    <rPh sb="0" eb="2">
      <t>ヨウト</t>
    </rPh>
    <rPh sb="2" eb="3">
      <t>ベツ</t>
    </rPh>
    <phoneticPr fontId="3"/>
  </si>
  <si>
    <r>
      <rPr>
        <sz val="9"/>
        <rFont val="ＭＳ Ｐゴシック"/>
        <family val="3"/>
        <charset val="128"/>
      </rPr>
      <t>資本金規模</t>
    </r>
    <rPh sb="0" eb="3">
      <t>シホンキン</t>
    </rPh>
    <phoneticPr fontId="3"/>
  </si>
  <si>
    <r>
      <t>1</t>
    </r>
    <r>
      <rPr>
        <sz val="9"/>
        <rFont val="ＭＳ Ｐゴシック"/>
        <family val="3"/>
        <charset val="128"/>
      </rPr>
      <t>千万円
未満</t>
    </r>
    <phoneticPr fontId="3"/>
  </si>
  <si>
    <r>
      <t>1</t>
    </r>
    <r>
      <rPr>
        <sz val="9"/>
        <rFont val="ＭＳ Ｐゴシック"/>
        <family val="3"/>
        <charset val="128"/>
      </rPr>
      <t>千万円</t>
    </r>
    <r>
      <rPr>
        <sz val="9"/>
        <rFont val="Arial"/>
        <family val="2"/>
      </rPr>
      <t xml:space="preserve">
</t>
    </r>
    <r>
      <rPr>
        <sz val="9"/>
        <rFont val="ＭＳ Ｐゴシック"/>
        <family val="3"/>
        <charset val="128"/>
      </rPr>
      <t>～</t>
    </r>
    <r>
      <rPr>
        <sz val="9"/>
        <rFont val="Arial"/>
        <family val="2"/>
      </rPr>
      <t>5</t>
    </r>
    <r>
      <rPr>
        <sz val="9"/>
        <rFont val="ＭＳ Ｐゴシック"/>
        <family val="3"/>
        <charset val="128"/>
      </rPr>
      <t>千万円</t>
    </r>
    <rPh sb="3" eb="4">
      <t>エン</t>
    </rPh>
    <phoneticPr fontId="3"/>
  </si>
  <si>
    <r>
      <t>5</t>
    </r>
    <r>
      <rPr>
        <sz val="9"/>
        <rFont val="ＭＳ Ｐゴシック"/>
        <family val="3"/>
        <charset val="128"/>
      </rPr>
      <t>千万円
～</t>
    </r>
    <r>
      <rPr>
        <sz val="9"/>
        <rFont val="Arial"/>
        <family val="2"/>
      </rPr>
      <t>1</t>
    </r>
    <r>
      <rPr>
        <sz val="9"/>
        <rFont val="ＭＳ Ｐゴシック"/>
        <family val="3"/>
        <charset val="128"/>
      </rPr>
      <t>億円</t>
    </r>
    <phoneticPr fontId="3"/>
  </si>
  <si>
    <r>
      <t>1</t>
    </r>
    <r>
      <rPr>
        <sz val="9"/>
        <rFont val="ＭＳ Ｐゴシック"/>
        <family val="3"/>
        <charset val="128"/>
      </rPr>
      <t>億円
～</t>
    </r>
    <r>
      <rPr>
        <sz val="9"/>
        <rFont val="Arial"/>
        <family val="2"/>
      </rPr>
      <t>3</t>
    </r>
    <r>
      <rPr>
        <sz val="9"/>
        <rFont val="ＭＳ Ｐゴシック"/>
        <family val="3"/>
        <charset val="128"/>
      </rPr>
      <t>億円</t>
    </r>
    <phoneticPr fontId="3"/>
  </si>
  <si>
    <r>
      <t>3</t>
    </r>
    <r>
      <rPr>
        <sz val="9"/>
        <rFont val="ＭＳ Ｐゴシック"/>
        <family val="3"/>
        <charset val="128"/>
      </rPr>
      <t>億円
～</t>
    </r>
    <r>
      <rPr>
        <sz val="9"/>
        <rFont val="Arial"/>
        <family val="2"/>
      </rPr>
      <t>10</t>
    </r>
    <r>
      <rPr>
        <sz val="9"/>
        <rFont val="ＭＳ Ｐゴシック"/>
        <family val="3"/>
        <charset val="128"/>
      </rPr>
      <t>億円</t>
    </r>
    <phoneticPr fontId="3"/>
  </si>
  <si>
    <r>
      <t>10</t>
    </r>
    <r>
      <rPr>
        <sz val="9"/>
        <rFont val="ＭＳ Ｐゴシック"/>
        <family val="3"/>
        <charset val="128"/>
      </rPr>
      <t>億円
～</t>
    </r>
    <r>
      <rPr>
        <sz val="9"/>
        <rFont val="Arial"/>
        <family val="2"/>
      </rPr>
      <t>50</t>
    </r>
    <r>
      <rPr>
        <sz val="9"/>
        <rFont val="ＭＳ Ｐゴシック"/>
        <family val="3"/>
        <charset val="128"/>
      </rPr>
      <t>億円</t>
    </r>
    <phoneticPr fontId="3"/>
  </si>
  <si>
    <r>
      <t>50</t>
    </r>
    <r>
      <rPr>
        <sz val="9"/>
        <rFont val="ＭＳ Ｐゴシック"/>
        <family val="3"/>
        <charset val="128"/>
      </rPr>
      <t>億円以上</t>
    </r>
  </si>
  <si>
    <r>
      <rPr>
        <sz val="9"/>
        <rFont val="ＭＳ Ｐゴシック"/>
        <family val="3"/>
        <charset val="128"/>
      </rPr>
      <t>合計</t>
    </r>
  </si>
  <si>
    <r>
      <rPr>
        <sz val="9"/>
        <rFont val="ＭＳ Ｐゴシック"/>
        <family val="3"/>
        <charset val="128"/>
      </rPr>
      <t>専業</t>
    </r>
  </si>
  <si>
    <r>
      <rPr>
        <sz val="9"/>
        <rFont val="ＭＳ Ｐゴシック"/>
        <family val="3"/>
        <charset val="128"/>
      </rPr>
      <t>医療用</t>
    </r>
  </si>
  <si>
    <t>うち後発医薬品</t>
    <phoneticPr fontId="3"/>
  </si>
  <si>
    <r>
      <rPr>
        <sz val="9"/>
        <rFont val="ＭＳ Ｐゴシック"/>
        <family val="3"/>
        <charset val="128"/>
      </rPr>
      <t>一般用</t>
    </r>
  </si>
  <si>
    <r>
      <rPr>
        <sz val="9"/>
        <rFont val="ＭＳ Ｐゴシック"/>
        <family val="3"/>
        <charset val="128"/>
      </rPr>
      <t>原料その他</t>
    </r>
    <phoneticPr fontId="3"/>
  </si>
  <si>
    <r>
      <rPr>
        <sz val="9"/>
        <rFont val="ＭＳ Ｐゴシック"/>
        <family val="3"/>
        <charset val="128"/>
      </rPr>
      <t>計</t>
    </r>
  </si>
  <si>
    <r>
      <rPr>
        <sz val="9"/>
        <rFont val="ＭＳ Ｐゴシック"/>
        <family val="3"/>
        <charset val="128"/>
      </rPr>
      <t>兼業</t>
    </r>
    <rPh sb="0" eb="2">
      <t>ケンギョウ</t>
    </rPh>
    <phoneticPr fontId="3"/>
  </si>
  <si>
    <r>
      <rPr>
        <sz val="9"/>
        <rFont val="ＭＳ Ｐゴシック"/>
        <family val="3"/>
        <charset val="128"/>
      </rPr>
      <t>うち後発医薬品</t>
    </r>
    <phoneticPr fontId="3"/>
  </si>
  <si>
    <r>
      <rPr>
        <sz val="9"/>
        <rFont val="ＭＳ Ｐゴシック"/>
        <family val="3"/>
        <charset val="128"/>
      </rPr>
      <t>合計</t>
    </r>
    <rPh sb="0" eb="2">
      <t>ゴウケイ</t>
    </rPh>
    <phoneticPr fontId="3"/>
  </si>
  <si>
    <r>
      <t>(</t>
    </r>
    <r>
      <rPr>
        <sz val="10"/>
        <rFont val="ＭＳ Ｐゴシック"/>
        <family val="3"/>
        <charset val="128"/>
      </rPr>
      <t>注</t>
    </r>
    <r>
      <rPr>
        <sz val="10"/>
        <rFont val="Arial"/>
        <family val="2"/>
      </rPr>
      <t xml:space="preserve">) </t>
    </r>
  </si>
  <si>
    <r>
      <t xml:space="preserve">3. </t>
    </r>
    <r>
      <rPr>
        <sz val="10"/>
        <rFont val="ＭＳ Ｐゴシック"/>
        <family val="3"/>
        <charset val="128"/>
      </rPr>
      <t>医療用には体外診断薬を含む。</t>
    </r>
    <phoneticPr fontId="3"/>
  </si>
  <si>
    <r>
      <t xml:space="preserve">4. </t>
    </r>
    <r>
      <rPr>
        <sz val="10"/>
        <rFont val="ＭＳ Ｐゴシック"/>
        <family val="3"/>
        <charset val="128"/>
      </rPr>
      <t>原料その他には医薬品の製造原料・小分け用製剤、衛生材料、自社製品他社販売品を含む。</t>
    </r>
    <phoneticPr fontId="3"/>
  </si>
  <si>
    <r>
      <rPr>
        <sz val="12"/>
        <rFont val="ＭＳ Ｐゴシック"/>
        <family val="3"/>
        <charset val="128"/>
      </rPr>
      <t>資料：厚生労働省「医薬品・医療機器産業実態調査」</t>
    </r>
    <r>
      <rPr>
        <sz val="12"/>
        <rFont val="Arial"/>
        <family val="2"/>
      </rPr>
      <t xml:space="preserve"> </t>
    </r>
    <phoneticPr fontId="3"/>
  </si>
  <si>
    <t>医療用医薬品売上高 -内外資別- (日本企業/日本法人)</t>
    <rPh sb="6" eb="8">
      <t>ウリアゲ</t>
    </rPh>
    <rPh sb="18" eb="20">
      <t>ニホン</t>
    </rPh>
    <rPh sb="20" eb="22">
      <t>キギョウ</t>
    </rPh>
    <rPh sb="23" eb="27">
      <t>ニホンホウジン</t>
    </rPh>
    <phoneticPr fontId="3"/>
  </si>
  <si>
    <r>
      <rPr>
        <sz val="10"/>
        <rFont val="ＭＳ Ｐゴシック"/>
        <family val="3"/>
        <charset val="128"/>
      </rPr>
      <t>内資系</t>
    </r>
  </si>
  <si>
    <r>
      <rPr>
        <sz val="10"/>
        <rFont val="ＭＳ Ｐゴシック"/>
        <family val="3"/>
        <charset val="128"/>
      </rPr>
      <t>外資系</t>
    </r>
  </si>
  <si>
    <r>
      <rPr>
        <sz val="10"/>
        <rFont val="ＭＳ Ｐゴシック"/>
        <family val="3"/>
        <charset val="128"/>
      </rPr>
      <t>計</t>
    </r>
  </si>
  <si>
    <t>調査対象
企業数</t>
    <phoneticPr fontId="3"/>
  </si>
  <si>
    <r>
      <rPr>
        <sz val="10"/>
        <rFont val="ＭＳ Ｐゴシック"/>
        <family val="3"/>
        <charset val="128"/>
      </rPr>
      <t xml:space="preserve">売上高
</t>
    </r>
    <r>
      <rPr>
        <sz val="10"/>
        <rFont val="Arial"/>
        <family val="2"/>
      </rPr>
      <t>(</t>
    </r>
    <r>
      <rPr>
        <sz val="10"/>
        <rFont val="ＭＳ Ｐゴシック"/>
        <family val="3"/>
        <charset val="128"/>
      </rPr>
      <t>百万円</t>
    </r>
    <r>
      <rPr>
        <sz val="10"/>
        <rFont val="Arial"/>
        <family val="2"/>
      </rPr>
      <t>)</t>
    </r>
    <rPh sb="5" eb="8">
      <t>ヒャクマンエン</t>
    </rPh>
    <phoneticPr fontId="3"/>
  </si>
  <si>
    <r>
      <rPr>
        <sz val="10"/>
        <rFont val="ＭＳ Ｐゴシック"/>
        <family val="3"/>
        <charset val="128"/>
      </rPr>
      <t xml:space="preserve">比率
</t>
    </r>
    <r>
      <rPr>
        <sz val="10"/>
        <rFont val="Arial"/>
        <family val="2"/>
      </rPr>
      <t xml:space="preserve">(%) </t>
    </r>
    <phoneticPr fontId="3"/>
  </si>
  <si>
    <r>
      <rPr>
        <sz val="11"/>
        <rFont val="ＭＳ Ｐゴシック"/>
        <family val="3"/>
        <charset val="128"/>
      </rPr>
      <t>－</t>
    </r>
  </si>
  <si>
    <t>*</t>
    <phoneticPr fontId="3"/>
  </si>
  <si>
    <r>
      <t xml:space="preserve">1. </t>
    </r>
    <r>
      <rPr>
        <sz val="10"/>
        <rFont val="ＭＳ Ｐゴシック"/>
        <family val="3"/>
        <charset val="128"/>
      </rPr>
      <t>医薬品・医療機器産業実態調査の調査対象は以下の通り。</t>
    </r>
    <rPh sb="18" eb="20">
      <t>チョウサ</t>
    </rPh>
    <rPh sb="20" eb="22">
      <t>タイショウ</t>
    </rPh>
    <rPh sb="23" eb="25">
      <t>イカ</t>
    </rPh>
    <rPh sb="26" eb="27">
      <t>トオ</t>
    </rPh>
    <phoneticPr fontId="3"/>
  </si>
  <si>
    <r>
      <t xml:space="preserve">2. </t>
    </r>
    <r>
      <rPr>
        <sz val="10"/>
        <rFont val="ＭＳ Ｐゴシック"/>
        <family val="3"/>
        <charset val="128"/>
      </rPr>
      <t>各売上高は、連結決算を行っている企業は連結決算にて、行っていない企業は単体決算にて回答している。</t>
    </r>
    <rPh sb="3" eb="4">
      <t>カク</t>
    </rPh>
    <rPh sb="4" eb="6">
      <t>ウリアゲ</t>
    </rPh>
    <rPh sb="6" eb="7">
      <t>ダカ</t>
    </rPh>
    <rPh sb="9" eb="11">
      <t>レンケツ</t>
    </rPh>
    <rPh sb="11" eb="13">
      <t>ケッサン</t>
    </rPh>
    <rPh sb="14" eb="15">
      <t>オコナ</t>
    </rPh>
    <rPh sb="19" eb="21">
      <t>キギョウ</t>
    </rPh>
    <rPh sb="22" eb="24">
      <t>レンケツ</t>
    </rPh>
    <rPh sb="24" eb="26">
      <t>ケッサン</t>
    </rPh>
    <rPh sb="29" eb="30">
      <t>オコナ</t>
    </rPh>
    <rPh sb="35" eb="37">
      <t>キギョウ</t>
    </rPh>
    <rPh sb="38" eb="40">
      <t>タンタイ</t>
    </rPh>
    <rPh sb="40" eb="42">
      <t>ケッサン</t>
    </rPh>
    <rPh sb="44" eb="46">
      <t>カイトウ</t>
    </rPh>
    <phoneticPr fontId="3"/>
  </si>
  <si>
    <r>
      <rPr>
        <sz val="12"/>
        <rFont val="ＭＳ Ｐゴシック"/>
        <family val="3"/>
        <charset val="128"/>
      </rPr>
      <t>資料：厚生労働省「医薬品・医療機器産業実態調査」</t>
    </r>
  </si>
  <si>
    <t>医薬品売上高で見た製薬企業の上位集中度 (日本企業/日本法人)</t>
    <rPh sb="0" eb="3">
      <t>イヤクヒン</t>
    </rPh>
    <rPh sb="3" eb="5">
      <t>ウリアゲ</t>
    </rPh>
    <rPh sb="5" eb="6">
      <t>ダカ</t>
    </rPh>
    <rPh sb="7" eb="8">
      <t>ミ</t>
    </rPh>
    <rPh sb="9" eb="11">
      <t>セイヤク</t>
    </rPh>
    <rPh sb="11" eb="13">
      <t>キギョウ</t>
    </rPh>
    <rPh sb="14" eb="16">
      <t>ジョウイ</t>
    </rPh>
    <rPh sb="21" eb="23">
      <t>ニホン</t>
    </rPh>
    <rPh sb="23" eb="25">
      <t>キギョウ</t>
    </rPh>
    <rPh sb="26" eb="30">
      <t>ニホンホウジン</t>
    </rPh>
    <phoneticPr fontId="3"/>
  </si>
  <si>
    <r>
      <rPr>
        <sz val="11"/>
        <rFont val="ＭＳ Ｐゴシック"/>
        <family val="3"/>
        <charset val="128"/>
      </rPr>
      <t>年度</t>
    </r>
  </si>
  <si>
    <t>集計
企業数</t>
    <rPh sb="3" eb="6">
      <t>キギョウスウ</t>
    </rPh>
    <phoneticPr fontId="3"/>
  </si>
  <si>
    <r>
      <rPr>
        <sz val="11"/>
        <rFont val="ＭＳ Ｐゴシック"/>
        <family val="3"/>
        <charset val="128"/>
      </rPr>
      <t>上位</t>
    </r>
    <r>
      <rPr>
        <sz val="11"/>
        <rFont val="Arial"/>
        <family val="2"/>
      </rPr>
      <t>5</t>
    </r>
    <r>
      <rPr>
        <sz val="11"/>
        <rFont val="ＭＳ Ｐゴシック"/>
        <family val="3"/>
        <charset val="128"/>
      </rPr>
      <t>社</t>
    </r>
  </si>
  <si>
    <r>
      <rPr>
        <sz val="11"/>
        <rFont val="ＭＳ Ｐゴシック"/>
        <family val="3"/>
        <charset val="128"/>
      </rPr>
      <t>上位</t>
    </r>
    <r>
      <rPr>
        <sz val="11"/>
        <rFont val="Arial"/>
        <family val="2"/>
      </rPr>
      <t>10</t>
    </r>
    <r>
      <rPr>
        <sz val="11"/>
        <rFont val="ＭＳ Ｐゴシック"/>
        <family val="3"/>
        <charset val="128"/>
      </rPr>
      <t>社</t>
    </r>
  </si>
  <si>
    <r>
      <rPr>
        <sz val="11"/>
        <rFont val="ＭＳ Ｐゴシック"/>
        <family val="3"/>
        <charset val="128"/>
      </rPr>
      <t>上位</t>
    </r>
    <r>
      <rPr>
        <sz val="11"/>
        <rFont val="Arial"/>
        <family val="2"/>
      </rPr>
      <t>30</t>
    </r>
    <r>
      <rPr>
        <sz val="11"/>
        <rFont val="ＭＳ Ｐゴシック"/>
        <family val="3"/>
        <charset val="128"/>
      </rPr>
      <t>社</t>
    </r>
  </si>
  <si>
    <r>
      <rPr>
        <sz val="11"/>
        <rFont val="ＭＳ Ｐゴシック"/>
        <family val="3"/>
        <charset val="128"/>
      </rPr>
      <t>上位</t>
    </r>
    <r>
      <rPr>
        <sz val="11"/>
        <rFont val="Arial"/>
        <family val="2"/>
      </rPr>
      <t>50</t>
    </r>
    <r>
      <rPr>
        <sz val="11"/>
        <rFont val="ＭＳ Ｐゴシック"/>
        <family val="3"/>
        <charset val="128"/>
      </rPr>
      <t>社</t>
    </r>
  </si>
  <si>
    <r>
      <rPr>
        <sz val="11"/>
        <rFont val="ＭＳ Ｐゴシック"/>
        <family val="3"/>
        <charset val="128"/>
      </rPr>
      <t>上位</t>
    </r>
    <r>
      <rPr>
        <sz val="11"/>
        <rFont val="Arial"/>
        <family val="2"/>
      </rPr>
      <t>100</t>
    </r>
    <r>
      <rPr>
        <sz val="11"/>
        <rFont val="ＭＳ Ｐゴシック"/>
        <family val="3"/>
        <charset val="128"/>
      </rPr>
      <t>社</t>
    </r>
  </si>
  <si>
    <r>
      <rPr>
        <sz val="12"/>
        <rFont val="ＭＳ Ｐゴシック"/>
        <family val="3"/>
        <charset val="128"/>
      </rPr>
      <t>資料：厚生労働省｢医薬品・医療機器産業実態調査」</t>
    </r>
  </si>
  <si>
    <r>
      <rPr>
        <sz val="9"/>
        <rFont val="ＭＳ Ｐゴシック"/>
        <family val="3"/>
        <charset val="128"/>
      </rPr>
      <t>企業名</t>
    </r>
    <phoneticPr fontId="3"/>
  </si>
  <si>
    <r>
      <rPr>
        <sz val="9"/>
        <rFont val="ＭＳ Ｐゴシック"/>
        <family val="3"/>
        <charset val="128"/>
      </rPr>
      <t xml:space="preserve">売上高
</t>
    </r>
    <r>
      <rPr>
        <sz val="9"/>
        <rFont val="Arial"/>
        <family val="2"/>
      </rPr>
      <t>(</t>
    </r>
    <r>
      <rPr>
        <sz val="9"/>
        <rFont val="ＭＳ Ｐゴシック"/>
        <family val="3"/>
        <charset val="128"/>
      </rPr>
      <t>百万円</t>
    </r>
    <r>
      <rPr>
        <sz val="9"/>
        <rFont val="Arial"/>
        <family val="2"/>
      </rPr>
      <t>)</t>
    </r>
    <rPh sb="5" eb="8">
      <t>ヒャクマンエン</t>
    </rPh>
    <phoneticPr fontId="24"/>
  </si>
  <si>
    <r>
      <rPr>
        <sz val="9"/>
        <rFont val="ＭＳ Ｐゴシック"/>
        <family val="3"/>
        <charset val="128"/>
      </rPr>
      <t xml:space="preserve">医薬品売上高
</t>
    </r>
    <r>
      <rPr>
        <sz val="9"/>
        <rFont val="Arial"/>
        <family val="2"/>
      </rPr>
      <t>(</t>
    </r>
    <r>
      <rPr>
        <sz val="9"/>
        <rFont val="ＭＳ Ｐゴシック"/>
        <family val="3"/>
        <charset val="128"/>
      </rPr>
      <t>百万円</t>
    </r>
    <r>
      <rPr>
        <sz val="9"/>
        <rFont val="Arial"/>
        <family val="2"/>
      </rPr>
      <t>)</t>
    </r>
    <phoneticPr fontId="24"/>
  </si>
  <si>
    <r>
      <rPr>
        <sz val="9"/>
        <rFont val="ＭＳ Ｐゴシック"/>
        <family val="3"/>
        <charset val="128"/>
      </rPr>
      <t xml:space="preserve">営業利益
</t>
    </r>
    <r>
      <rPr>
        <sz val="9"/>
        <rFont val="Arial"/>
        <family val="2"/>
      </rPr>
      <t>(</t>
    </r>
    <r>
      <rPr>
        <sz val="9"/>
        <rFont val="ＭＳ Ｐゴシック"/>
        <family val="3"/>
        <charset val="128"/>
      </rPr>
      <t>百万円</t>
    </r>
    <r>
      <rPr>
        <sz val="9"/>
        <rFont val="Arial"/>
        <family val="2"/>
      </rPr>
      <t>)</t>
    </r>
    <phoneticPr fontId="24"/>
  </si>
  <si>
    <r>
      <rPr>
        <sz val="9"/>
        <rFont val="ＭＳ Ｐゴシック"/>
        <family val="3"/>
        <charset val="128"/>
      </rPr>
      <t xml:space="preserve">経常利益
</t>
    </r>
    <r>
      <rPr>
        <sz val="9"/>
        <rFont val="Arial"/>
        <family val="2"/>
      </rPr>
      <t>(</t>
    </r>
    <r>
      <rPr>
        <sz val="9"/>
        <rFont val="ＭＳ Ｐゴシック"/>
        <family val="3"/>
        <charset val="128"/>
      </rPr>
      <t>百万円</t>
    </r>
    <r>
      <rPr>
        <sz val="9"/>
        <rFont val="Arial"/>
        <family val="2"/>
      </rPr>
      <t>)</t>
    </r>
    <phoneticPr fontId="24"/>
  </si>
  <si>
    <r>
      <rPr>
        <sz val="9"/>
        <rFont val="ＭＳ Ｐゴシック"/>
        <family val="3"/>
        <charset val="128"/>
      </rPr>
      <t xml:space="preserve">純利益
</t>
    </r>
    <r>
      <rPr>
        <sz val="9"/>
        <rFont val="Arial"/>
        <family val="2"/>
      </rPr>
      <t>(</t>
    </r>
    <r>
      <rPr>
        <sz val="9"/>
        <rFont val="ＭＳ Ｐゴシック"/>
        <family val="3"/>
        <charset val="128"/>
      </rPr>
      <t>百万円</t>
    </r>
    <r>
      <rPr>
        <sz val="9"/>
        <rFont val="Arial"/>
        <family val="2"/>
      </rPr>
      <t>)</t>
    </r>
    <phoneticPr fontId="24"/>
  </si>
  <si>
    <r>
      <rPr>
        <sz val="9"/>
        <rFont val="ＭＳ Ｐゴシック"/>
        <family val="3"/>
        <charset val="128"/>
      </rPr>
      <t xml:space="preserve">従業員数
</t>
    </r>
    <r>
      <rPr>
        <sz val="9"/>
        <rFont val="Arial"/>
        <family val="2"/>
      </rPr>
      <t>(</t>
    </r>
    <r>
      <rPr>
        <sz val="9"/>
        <rFont val="ＭＳ Ｐゴシック"/>
        <family val="3"/>
        <charset val="128"/>
      </rPr>
      <t>人</t>
    </r>
    <r>
      <rPr>
        <sz val="9"/>
        <rFont val="Arial"/>
        <family val="2"/>
      </rPr>
      <t>)</t>
    </r>
    <rPh sb="6" eb="7">
      <t>ニン</t>
    </rPh>
    <phoneticPr fontId="24"/>
  </si>
  <si>
    <r>
      <rPr>
        <sz val="9"/>
        <rFont val="ＭＳ Ｐゴシック"/>
        <family val="3"/>
        <charset val="128"/>
      </rPr>
      <t>旭化成ファーマ</t>
    </r>
    <phoneticPr fontId="3"/>
  </si>
  <si>
    <r>
      <rPr>
        <sz val="9"/>
        <rFont val="ＭＳ Ｐゴシック"/>
        <family val="3"/>
        <charset val="128"/>
      </rPr>
      <t>アステラス製薬</t>
    </r>
  </si>
  <si>
    <r>
      <rPr>
        <sz val="9"/>
        <color theme="1"/>
        <rFont val="ＭＳ Ｐゴシック"/>
        <family val="3"/>
        <charset val="128"/>
      </rPr>
      <t>アストラゼネカ</t>
    </r>
    <phoneticPr fontId="3"/>
  </si>
  <si>
    <t>約700</t>
  </si>
  <si>
    <r>
      <t>EA</t>
    </r>
    <r>
      <rPr>
        <sz val="9"/>
        <rFont val="ＭＳ Ｐゴシック"/>
        <family val="3"/>
        <charset val="128"/>
      </rPr>
      <t>ファーマ</t>
    </r>
    <phoneticPr fontId="3"/>
  </si>
  <si>
    <r>
      <rPr>
        <sz val="9"/>
        <rFont val="ＭＳ Ｐゴシック"/>
        <family val="3"/>
        <charset val="128"/>
      </rPr>
      <t>エーザイ</t>
    </r>
  </si>
  <si>
    <t>MSD</t>
    <phoneticPr fontId="3"/>
  </si>
  <si>
    <r>
      <rPr>
        <sz val="9"/>
        <rFont val="ＭＳ Ｐゴシック"/>
        <family val="3"/>
        <charset val="128"/>
      </rPr>
      <t>大塚製薬</t>
    </r>
    <phoneticPr fontId="3"/>
  </si>
  <si>
    <r>
      <rPr>
        <sz val="9"/>
        <rFont val="ＭＳ Ｐゴシック"/>
        <family val="3"/>
        <charset val="128"/>
      </rPr>
      <t>科研製薬</t>
    </r>
  </si>
  <si>
    <r>
      <rPr>
        <sz val="9"/>
        <rFont val="ＭＳ Ｐゴシック"/>
        <family val="3"/>
        <charset val="128"/>
      </rPr>
      <t>キッセイ薬品工業</t>
    </r>
  </si>
  <si>
    <r>
      <rPr>
        <sz val="9"/>
        <rFont val="ＭＳ Ｐゴシック"/>
        <family val="3"/>
        <charset val="128"/>
      </rPr>
      <t>京都薬品工業</t>
    </r>
    <phoneticPr fontId="3"/>
  </si>
  <si>
    <r>
      <rPr>
        <sz val="9"/>
        <rFont val="ＭＳ Ｐゴシック"/>
        <family val="3"/>
        <charset val="128"/>
      </rPr>
      <t>興和</t>
    </r>
  </si>
  <si>
    <r>
      <rPr>
        <sz val="9"/>
        <rFont val="ＭＳ Ｐゴシック"/>
        <family val="3"/>
        <charset val="128"/>
      </rPr>
      <t>サノフィ</t>
    </r>
    <phoneticPr fontId="3"/>
  </si>
  <si>
    <r>
      <rPr>
        <sz val="9"/>
        <rFont val="ＭＳ Ｐゴシック"/>
        <family val="3"/>
        <charset val="128"/>
      </rPr>
      <t>参天製薬</t>
    </r>
    <phoneticPr fontId="24"/>
  </si>
  <si>
    <r>
      <rPr>
        <sz val="9"/>
        <rFont val="ＭＳ Ｐゴシック"/>
        <family val="3"/>
        <charset val="128"/>
      </rPr>
      <t>三和化学研究所</t>
    </r>
    <phoneticPr fontId="3"/>
  </si>
  <si>
    <r>
      <rPr>
        <sz val="9"/>
        <rFont val="ＭＳ Ｐゴシック"/>
        <family val="3"/>
        <charset val="128"/>
      </rPr>
      <t>塩野義製薬</t>
    </r>
  </si>
  <si>
    <t>住友ファーマ</t>
  </si>
  <si>
    <r>
      <rPr>
        <sz val="9"/>
        <rFont val="ＭＳ Ｐゴシック"/>
        <family val="3"/>
        <charset val="128"/>
      </rPr>
      <t>生化学工業</t>
    </r>
    <phoneticPr fontId="24"/>
  </si>
  <si>
    <r>
      <rPr>
        <sz val="9"/>
        <rFont val="ＭＳ Ｐゴシック"/>
        <family val="3"/>
        <charset val="128"/>
      </rPr>
      <t>ゼリア新薬工業</t>
    </r>
  </si>
  <si>
    <r>
      <rPr>
        <sz val="9"/>
        <rFont val="ＭＳ Ｐゴシック"/>
        <family val="3"/>
        <charset val="128"/>
      </rPr>
      <t>千寿製薬</t>
    </r>
  </si>
  <si>
    <r>
      <rPr>
        <sz val="9"/>
        <rFont val="ＭＳ Ｐゴシック"/>
        <family val="3"/>
        <charset val="128"/>
      </rPr>
      <t>第一三共</t>
    </r>
  </si>
  <si>
    <r>
      <rPr>
        <sz val="9"/>
        <rFont val="ＭＳ Ｐゴシック"/>
        <family val="3"/>
        <charset val="128"/>
      </rPr>
      <t>大鵬薬品工業</t>
    </r>
    <phoneticPr fontId="3"/>
  </si>
  <si>
    <t>武田薬品工業</t>
    <phoneticPr fontId="3"/>
  </si>
  <si>
    <r>
      <rPr>
        <sz val="9"/>
        <rFont val="ＭＳ Ｐゴシック"/>
        <family val="3"/>
        <charset val="128"/>
      </rPr>
      <t>中外製薬</t>
    </r>
  </si>
  <si>
    <r>
      <rPr>
        <sz val="9"/>
        <rFont val="ＭＳ Ｐゴシック"/>
        <family val="3"/>
        <charset val="128"/>
      </rPr>
      <t>ツムラ</t>
    </r>
  </si>
  <si>
    <r>
      <rPr>
        <sz val="9"/>
        <rFont val="ＭＳ Ｐゴシック"/>
        <family val="3"/>
        <charset val="128"/>
      </rPr>
      <t>帝國製薬</t>
    </r>
    <phoneticPr fontId="3"/>
  </si>
  <si>
    <r>
      <rPr>
        <sz val="9"/>
        <rFont val="ＭＳ Ｐゴシック"/>
        <family val="3"/>
        <charset val="128"/>
      </rPr>
      <t>トーアエイヨー</t>
    </r>
    <phoneticPr fontId="3"/>
  </si>
  <si>
    <r>
      <rPr>
        <sz val="9"/>
        <rFont val="ＭＳ Ｐゴシック"/>
        <family val="3"/>
        <charset val="128"/>
      </rPr>
      <t>鳥居薬品</t>
    </r>
    <phoneticPr fontId="3"/>
  </si>
  <si>
    <r>
      <rPr>
        <sz val="9"/>
        <rFont val="ＭＳ Ｐゴシック"/>
        <family val="3"/>
        <charset val="128"/>
      </rPr>
      <t>日本臓器製薬</t>
    </r>
    <phoneticPr fontId="3"/>
  </si>
  <si>
    <r>
      <rPr>
        <sz val="9"/>
        <rFont val="ＭＳ Ｐゴシック"/>
        <family val="3"/>
        <charset val="128"/>
      </rPr>
      <t>日本ベーリンガーインゲルハイム</t>
    </r>
    <phoneticPr fontId="3"/>
  </si>
  <si>
    <r>
      <rPr>
        <sz val="9"/>
        <rFont val="ＭＳ Ｐゴシック"/>
        <family val="3"/>
        <charset val="128"/>
      </rPr>
      <t>ノバルティス</t>
    </r>
    <r>
      <rPr>
        <sz val="9"/>
        <rFont val="Arial"/>
        <family val="2"/>
      </rPr>
      <t xml:space="preserve"> </t>
    </r>
    <r>
      <rPr>
        <sz val="9"/>
        <rFont val="ＭＳ Ｐゴシック"/>
        <family val="3"/>
        <charset val="128"/>
      </rPr>
      <t>ファーマ</t>
    </r>
    <phoneticPr fontId="24"/>
  </si>
  <si>
    <r>
      <rPr>
        <sz val="9"/>
        <rFont val="ＭＳ Ｐゴシック"/>
        <family val="3"/>
        <charset val="128"/>
      </rPr>
      <t>ノボ</t>
    </r>
    <r>
      <rPr>
        <sz val="9"/>
        <rFont val="Arial"/>
        <family val="2"/>
      </rPr>
      <t xml:space="preserve"> </t>
    </r>
    <r>
      <rPr>
        <sz val="9"/>
        <rFont val="ＭＳ Ｐゴシック"/>
        <family val="3"/>
        <charset val="128"/>
      </rPr>
      <t>ノルディスク</t>
    </r>
    <r>
      <rPr>
        <sz val="9"/>
        <rFont val="Arial"/>
        <family val="2"/>
      </rPr>
      <t xml:space="preserve"> </t>
    </r>
    <r>
      <rPr>
        <sz val="9"/>
        <rFont val="ＭＳ Ｐゴシック"/>
        <family val="3"/>
        <charset val="128"/>
      </rPr>
      <t>ファーマ</t>
    </r>
    <phoneticPr fontId="24"/>
  </si>
  <si>
    <r>
      <rPr>
        <sz val="9"/>
        <rFont val="ＭＳ Ｐゴシック"/>
        <family val="3"/>
        <charset val="128"/>
      </rPr>
      <t>バイエル薬品</t>
    </r>
    <phoneticPr fontId="3"/>
  </si>
  <si>
    <r>
      <rPr>
        <sz val="9"/>
        <rFont val="ＭＳ Ｐゴシック"/>
        <family val="3"/>
        <charset val="128"/>
      </rPr>
      <t>バイオジェン・ジャパン</t>
    </r>
    <phoneticPr fontId="3"/>
  </si>
  <si>
    <r>
      <rPr>
        <sz val="9"/>
        <rFont val="ＭＳ Ｐゴシック"/>
        <family val="3"/>
        <charset val="128"/>
      </rPr>
      <t>久光製薬</t>
    </r>
    <phoneticPr fontId="24"/>
  </si>
  <si>
    <r>
      <rPr>
        <sz val="9"/>
        <rFont val="ＭＳ Ｐゴシック"/>
        <family val="3"/>
        <charset val="128"/>
      </rPr>
      <t>ブリストル・マイヤーズスクイブ</t>
    </r>
    <phoneticPr fontId="24"/>
  </si>
  <si>
    <r>
      <rPr>
        <sz val="9"/>
        <rFont val="ＭＳ Ｐゴシック"/>
        <family val="3"/>
        <charset val="128"/>
      </rPr>
      <t>丸石製薬</t>
    </r>
    <phoneticPr fontId="3"/>
  </si>
  <si>
    <r>
      <rPr>
        <sz val="9"/>
        <rFont val="ＭＳ Ｐゴシック"/>
        <family val="3"/>
        <charset val="128"/>
      </rPr>
      <t>マルホ</t>
    </r>
  </si>
  <si>
    <r>
      <rPr>
        <sz val="9"/>
        <rFont val="ＭＳ Ｐゴシック"/>
        <family val="3"/>
        <charset val="128"/>
      </rPr>
      <t>わかもと製薬</t>
    </r>
    <phoneticPr fontId="3"/>
  </si>
  <si>
    <r>
      <t>(</t>
    </r>
    <r>
      <rPr>
        <sz val="10"/>
        <rFont val="ＭＳ Ｐゴシック"/>
        <family val="3"/>
        <charset val="128"/>
      </rPr>
      <t>注</t>
    </r>
    <r>
      <rPr>
        <sz val="10"/>
        <rFont val="Arial"/>
        <family val="2"/>
      </rPr>
      <t>)</t>
    </r>
  </si>
  <si>
    <r>
      <t>1</t>
    </r>
    <r>
      <rPr>
        <sz val="9"/>
        <rFont val="ＭＳ Ｐゴシック"/>
        <family val="3"/>
        <charset val="128"/>
      </rPr>
      <t>．決算に関する計数が得られなかった会員会社は除く。</t>
    </r>
    <r>
      <rPr>
        <sz val="9"/>
        <rFont val="Arial"/>
        <family val="2"/>
      </rPr>
      <t>*</t>
    </r>
    <r>
      <rPr>
        <sz val="9"/>
        <rFont val="ＭＳ Ｐゴシック"/>
        <family val="3"/>
        <charset val="128"/>
      </rPr>
      <t>は個別決算採用会社。</t>
    </r>
    <rPh sb="11" eb="12">
      <t>エ</t>
    </rPh>
    <phoneticPr fontId="3"/>
  </si>
  <si>
    <r>
      <t>2</t>
    </r>
    <r>
      <rPr>
        <sz val="9"/>
        <rFont val="ＭＳ Ｐゴシック"/>
        <family val="3"/>
        <charset val="128"/>
      </rPr>
      <t>．「－」欄は未回答、未算出または非公開。</t>
    </r>
    <phoneticPr fontId="3"/>
  </si>
  <si>
    <r>
      <rPr>
        <sz val="10"/>
        <rFont val="ＭＳ Ｐゴシック"/>
        <family val="3"/>
        <charset val="128"/>
      </rPr>
      <t>総売上高</t>
    </r>
  </si>
  <si>
    <r>
      <rPr>
        <sz val="10"/>
        <rFont val="ＭＳ Ｐゴシック"/>
        <family val="3"/>
        <charset val="128"/>
      </rPr>
      <t>税引前
利益</t>
    </r>
    <rPh sb="0" eb="2">
      <t>ゼイビ</t>
    </rPh>
    <rPh sb="2" eb="3">
      <t>マエ</t>
    </rPh>
    <phoneticPr fontId="19"/>
  </si>
  <si>
    <r>
      <rPr>
        <sz val="10"/>
        <rFont val="ＭＳ Ｐゴシック"/>
        <family val="3"/>
        <charset val="128"/>
      </rPr>
      <t>純利益</t>
    </r>
  </si>
  <si>
    <r>
      <rPr>
        <sz val="10"/>
        <rFont val="ＭＳ Ｐゴシック"/>
        <family val="3"/>
        <charset val="128"/>
      </rPr>
      <t>総資産</t>
    </r>
  </si>
  <si>
    <r>
      <rPr>
        <sz val="10"/>
        <rFont val="ＭＳ Ｐゴシック"/>
        <family val="3"/>
        <charset val="128"/>
      </rPr>
      <t xml:space="preserve">自己資本
</t>
    </r>
    <r>
      <rPr>
        <sz val="10"/>
        <rFont val="Arial"/>
        <family val="2"/>
      </rPr>
      <t>(</t>
    </r>
    <r>
      <rPr>
        <sz val="10"/>
        <rFont val="ＭＳ Ｐゴシック"/>
        <family val="3"/>
        <charset val="128"/>
      </rPr>
      <t>純資産</t>
    </r>
    <r>
      <rPr>
        <sz val="10"/>
        <rFont val="Arial"/>
        <family val="2"/>
      </rPr>
      <t>)</t>
    </r>
  </si>
  <si>
    <r>
      <rPr>
        <sz val="10"/>
        <rFont val="ＭＳ Ｐゴシック"/>
        <family val="3"/>
        <charset val="128"/>
      </rPr>
      <t>自己資本比率</t>
    </r>
    <phoneticPr fontId="3"/>
  </si>
  <si>
    <t>ROA</t>
    <phoneticPr fontId="3"/>
  </si>
  <si>
    <t>ROE</t>
    <phoneticPr fontId="3"/>
  </si>
  <si>
    <r>
      <rPr>
        <sz val="10"/>
        <rFont val="ＭＳ Ｐゴシック"/>
        <family val="3"/>
        <charset val="128"/>
      </rPr>
      <t>海外売上</t>
    </r>
    <phoneticPr fontId="3"/>
  </si>
  <si>
    <r>
      <rPr>
        <sz val="10"/>
        <rFont val="ＭＳ Ｐゴシック"/>
        <family val="3"/>
        <charset val="128"/>
      </rPr>
      <t>従業員数</t>
    </r>
    <r>
      <rPr>
        <sz val="10"/>
        <rFont val="Arial"/>
        <family val="2"/>
      </rPr>
      <t/>
    </r>
    <phoneticPr fontId="3"/>
  </si>
  <si>
    <r>
      <rPr>
        <sz val="9"/>
        <rFont val="ＭＳ Ｐゴシック"/>
        <family val="3"/>
        <charset val="128"/>
      </rPr>
      <t>会計
基準</t>
    </r>
    <phoneticPr fontId="3"/>
  </si>
  <si>
    <t>医薬品事業
売上高</t>
    <rPh sb="3" eb="5">
      <t>ジギョウ</t>
    </rPh>
    <phoneticPr fontId="3"/>
  </si>
  <si>
    <t>医薬品
事業比率</t>
    <rPh sb="4" eb="6">
      <t>ジギョウ</t>
    </rPh>
    <phoneticPr fontId="3"/>
  </si>
  <si>
    <r>
      <rPr>
        <sz val="9"/>
        <rFont val="ＭＳ Ｐゴシック"/>
        <family val="3"/>
        <charset val="128"/>
      </rPr>
      <t>税引前
利益率</t>
    </r>
    <rPh sb="0" eb="2">
      <t>ゼイビ</t>
    </rPh>
    <rPh sb="2" eb="3">
      <t>マエ</t>
    </rPh>
    <phoneticPr fontId="3"/>
  </si>
  <si>
    <r>
      <rPr>
        <sz val="9"/>
        <rFont val="ＭＳ Ｐゴシック"/>
        <family val="3"/>
        <charset val="128"/>
      </rPr>
      <t>売上高
利益率</t>
    </r>
    <phoneticPr fontId="3"/>
  </si>
  <si>
    <r>
      <rPr>
        <sz val="9"/>
        <rFont val="ＭＳ Ｐゴシック"/>
        <family val="3"/>
        <charset val="128"/>
      </rPr>
      <t>海外売
上比率</t>
    </r>
    <phoneticPr fontId="3"/>
  </si>
  <si>
    <r>
      <t>(</t>
    </r>
    <r>
      <rPr>
        <sz val="9"/>
        <rFont val="ＭＳ Ｐゴシック"/>
        <family val="3"/>
        <charset val="128"/>
      </rPr>
      <t>百万円</t>
    </r>
    <r>
      <rPr>
        <sz val="9"/>
        <rFont val="Arial"/>
        <family val="2"/>
      </rPr>
      <t>)</t>
    </r>
    <rPh sb="1" eb="4">
      <t>ヒャクマンエン</t>
    </rPh>
    <phoneticPr fontId="3"/>
  </si>
  <si>
    <r>
      <t>(</t>
    </r>
    <r>
      <rPr>
        <sz val="10"/>
        <rFont val="ＭＳ Ｐゴシック"/>
        <family val="3"/>
        <charset val="128"/>
      </rPr>
      <t>人</t>
    </r>
    <r>
      <rPr>
        <sz val="10"/>
        <rFont val="Arial"/>
        <family val="2"/>
      </rPr>
      <t>)</t>
    </r>
    <phoneticPr fontId="3"/>
  </si>
  <si>
    <t>IFRS</t>
  </si>
  <si>
    <t>大塚ホールディングス</t>
  </si>
  <si>
    <t>塩野義製薬</t>
  </si>
  <si>
    <t>協和キリン</t>
  </si>
  <si>
    <t>日本</t>
  </si>
  <si>
    <t>参天製薬</t>
  </si>
  <si>
    <t>ツムラ</t>
  </si>
  <si>
    <t>久光製薬</t>
  </si>
  <si>
    <t>10%未満</t>
    <rPh sb="3" eb="5">
      <t>ミマン</t>
    </rPh>
    <phoneticPr fontId="3"/>
  </si>
  <si>
    <t>持田製薬</t>
  </si>
  <si>
    <t>科研製薬</t>
  </si>
  <si>
    <t>キッセイ薬品工業</t>
    <rPh sb="4" eb="6">
      <t>ヤクヒン</t>
    </rPh>
    <rPh sb="6" eb="8">
      <t>コウギョウ</t>
    </rPh>
    <phoneticPr fontId="13"/>
  </si>
  <si>
    <r>
      <t>ROA(</t>
    </r>
    <r>
      <rPr>
        <sz val="10"/>
        <rFont val="ＭＳ Ｐゴシック"/>
        <family val="3"/>
        <charset val="128"/>
      </rPr>
      <t>総資産利益率</t>
    </r>
    <r>
      <rPr>
        <sz val="10"/>
        <rFont val="Arial"/>
        <family val="2"/>
      </rPr>
      <t>)</t>
    </r>
    <r>
      <rPr>
        <sz val="10"/>
        <rFont val="ＭＳ Ｐゴシック"/>
        <family val="3"/>
        <charset val="128"/>
      </rPr>
      <t>、</t>
    </r>
    <r>
      <rPr>
        <sz val="10"/>
        <rFont val="Arial"/>
        <family val="2"/>
      </rPr>
      <t>ROE(</t>
    </r>
    <r>
      <rPr>
        <sz val="10"/>
        <rFont val="ＭＳ Ｐゴシック"/>
        <family val="3"/>
        <charset val="128"/>
      </rPr>
      <t>自己資本利益率</t>
    </r>
    <r>
      <rPr>
        <sz val="10"/>
        <rFont val="Arial"/>
        <family val="2"/>
      </rPr>
      <t>)</t>
    </r>
    <rPh sb="4" eb="7">
      <t>ソウシサン</t>
    </rPh>
    <rPh sb="7" eb="9">
      <t>リエキ</t>
    </rPh>
    <rPh sb="9" eb="10">
      <t>リツ</t>
    </rPh>
    <rPh sb="16" eb="18">
      <t>ジコ</t>
    </rPh>
    <rPh sb="18" eb="20">
      <t>シホン</t>
    </rPh>
    <rPh sb="20" eb="22">
      <t>リエキ</t>
    </rPh>
    <rPh sb="22" eb="23">
      <t>リツ</t>
    </rPh>
    <phoneticPr fontId="19"/>
  </si>
  <si>
    <r>
      <t xml:space="preserve">1. </t>
    </r>
    <r>
      <rPr>
        <sz val="10"/>
        <rFont val="ＭＳ Ｐゴシック"/>
        <family val="3"/>
        <charset val="128"/>
      </rPr>
      <t>公表データの入手ができない場合</t>
    </r>
    <r>
      <rPr>
        <sz val="10"/>
        <rFont val="Arial"/>
        <family val="2"/>
      </rPr>
      <t>(</t>
    </r>
    <r>
      <rPr>
        <sz val="10"/>
        <rFont val="ＭＳ Ｐゴシック"/>
        <family val="3"/>
        <charset val="128"/>
      </rPr>
      <t>非上場企業等</t>
    </r>
    <r>
      <rPr>
        <sz val="10"/>
        <rFont val="Arial"/>
        <family val="2"/>
      </rPr>
      <t>)</t>
    </r>
    <r>
      <rPr>
        <sz val="10"/>
        <rFont val="ＭＳ Ｐゴシック"/>
        <family val="3"/>
        <charset val="128"/>
      </rPr>
      <t>は除く。</t>
    </r>
    <phoneticPr fontId="19"/>
  </si>
  <si>
    <r>
      <t xml:space="preserve">2. </t>
    </r>
    <r>
      <rPr>
        <sz val="10"/>
        <rFont val="ＭＳ Ｐゴシック"/>
        <family val="3"/>
        <charset val="128"/>
      </rPr>
      <t>海外売上が</t>
    </r>
    <r>
      <rPr>
        <sz val="10"/>
        <rFont val="Arial"/>
        <family val="2"/>
      </rPr>
      <t>10%</t>
    </r>
    <r>
      <rPr>
        <sz val="10"/>
        <rFont val="ＭＳ Ｐゴシック"/>
        <family val="3"/>
        <charset val="128"/>
      </rPr>
      <t>未満の場合で、有価証券報告書に海外売上高の記載がない場合は不記載とした。</t>
    </r>
    <rPh sb="3" eb="5">
      <t>カイガイ</t>
    </rPh>
    <rPh sb="5" eb="7">
      <t>ウリアゲ</t>
    </rPh>
    <rPh sb="11" eb="13">
      <t>ミマン</t>
    </rPh>
    <rPh sb="14" eb="16">
      <t>バアイ</t>
    </rPh>
    <rPh sb="18" eb="20">
      <t>ユウカ</t>
    </rPh>
    <rPh sb="20" eb="22">
      <t>ショウケン</t>
    </rPh>
    <rPh sb="22" eb="25">
      <t>ホウコクショ</t>
    </rPh>
    <rPh sb="26" eb="28">
      <t>カイガイ</t>
    </rPh>
    <rPh sb="28" eb="30">
      <t>ウリアゲ</t>
    </rPh>
    <rPh sb="30" eb="31">
      <t>ダカ</t>
    </rPh>
    <rPh sb="32" eb="34">
      <t>キサイ</t>
    </rPh>
    <rPh sb="37" eb="39">
      <t>バアイ</t>
    </rPh>
    <rPh sb="40" eb="41">
      <t>フ</t>
    </rPh>
    <rPh sb="41" eb="43">
      <t>キサイ</t>
    </rPh>
    <phoneticPr fontId="19"/>
  </si>
  <si>
    <r>
      <t xml:space="preserve">3. IFRS: </t>
    </r>
    <r>
      <rPr>
        <sz val="10"/>
        <rFont val="ＭＳ Ｐゴシック"/>
        <family val="3"/>
        <charset val="128"/>
      </rPr>
      <t>国際会計基準、日本</t>
    </r>
    <r>
      <rPr>
        <sz val="10"/>
        <rFont val="Arial"/>
        <family val="2"/>
      </rPr>
      <t xml:space="preserve">: </t>
    </r>
    <r>
      <rPr>
        <sz val="10"/>
        <rFont val="ＭＳ Ｐゴシック"/>
        <family val="3"/>
        <charset val="128"/>
      </rPr>
      <t>日本会計基準</t>
    </r>
    <rPh sb="16" eb="18">
      <t>ニホン</t>
    </rPh>
    <rPh sb="20" eb="22">
      <t>ニホン</t>
    </rPh>
    <phoneticPr fontId="3"/>
  </si>
  <si>
    <r>
      <rPr>
        <sz val="12"/>
        <rFont val="ＭＳ Ｐゴシック"/>
        <family val="3"/>
        <charset val="128"/>
      </rPr>
      <t>資料：</t>
    </r>
    <r>
      <rPr>
        <sz val="12"/>
        <rFont val="Arial"/>
        <family val="2"/>
      </rPr>
      <t>SPEEDA(</t>
    </r>
    <r>
      <rPr>
        <sz val="12"/>
        <rFont val="ＭＳ Ｐゴシック"/>
        <family val="3"/>
        <charset val="128"/>
      </rPr>
      <t>株式会社ユーザベース</t>
    </r>
    <r>
      <rPr>
        <sz val="12"/>
        <rFont val="Arial"/>
        <family val="2"/>
      </rPr>
      <t>)</t>
    </r>
    <r>
      <rPr>
        <sz val="12"/>
        <rFont val="ＭＳ Ｐゴシック"/>
        <family val="3"/>
        <charset val="128"/>
      </rPr>
      <t>、有価証券報告書、決算情報</t>
    </r>
    <rPh sb="30" eb="32">
      <t>ケッサン</t>
    </rPh>
    <rPh sb="32" eb="34">
      <t>ジョウホウ</t>
    </rPh>
    <phoneticPr fontId="3"/>
  </si>
  <si>
    <r>
      <rPr>
        <sz val="20"/>
        <rFont val="ＭＳ Ｐゴシック"/>
        <family val="3"/>
        <charset val="128"/>
      </rPr>
      <t>大手製薬企業の規模と業績</t>
    </r>
    <r>
      <rPr>
        <sz val="20"/>
        <rFont val="Arial"/>
        <family val="2"/>
      </rPr>
      <t xml:space="preserve"> (25</t>
    </r>
    <r>
      <rPr>
        <sz val="20"/>
        <rFont val="ＭＳ Ｐゴシック"/>
        <family val="3"/>
        <charset val="128"/>
      </rPr>
      <t>社</t>
    </r>
    <r>
      <rPr>
        <sz val="20"/>
        <rFont val="Arial"/>
        <family val="2"/>
      </rPr>
      <t>/</t>
    </r>
    <r>
      <rPr>
        <sz val="20"/>
        <rFont val="ＭＳ Ｐゴシック"/>
        <family val="3"/>
        <charset val="128"/>
      </rPr>
      <t>連結決算</t>
    </r>
    <r>
      <rPr>
        <sz val="20"/>
        <rFont val="Arial"/>
        <family val="2"/>
      </rPr>
      <t>) (</t>
    </r>
    <r>
      <rPr>
        <sz val="20"/>
        <rFont val="ＭＳ Ｐゴシック"/>
        <family val="3"/>
        <charset val="128"/>
      </rPr>
      <t>世界</t>
    </r>
    <r>
      <rPr>
        <sz val="20"/>
        <rFont val="Arial"/>
        <family val="2"/>
      </rPr>
      <t>)</t>
    </r>
    <rPh sb="0" eb="2">
      <t>オオテ</t>
    </rPh>
    <phoneticPr fontId="24"/>
  </si>
  <si>
    <t>総売上高</t>
    <phoneticPr fontId="3"/>
  </si>
  <si>
    <r>
      <rPr>
        <sz val="10"/>
        <rFont val="ＭＳ Ｐゴシック"/>
        <family val="3"/>
        <charset val="128"/>
      </rPr>
      <t xml:space="preserve">自己資本比率
</t>
    </r>
    <r>
      <rPr>
        <sz val="10"/>
        <rFont val="Arial"/>
        <family val="2"/>
      </rPr>
      <t>(%)</t>
    </r>
  </si>
  <si>
    <t>ROA
(%)</t>
  </si>
  <si>
    <t>ROE
(%)</t>
  </si>
  <si>
    <r>
      <rPr>
        <sz val="10"/>
        <rFont val="ＭＳ Ｐゴシック"/>
        <family val="3"/>
        <charset val="128"/>
      </rPr>
      <t>従業員数</t>
    </r>
    <phoneticPr fontId="3"/>
  </si>
  <si>
    <r>
      <rPr>
        <sz val="9"/>
        <rFont val="ＭＳ Ｐゴシック"/>
        <family val="3"/>
        <charset val="128"/>
      </rPr>
      <t>決算期</t>
    </r>
    <phoneticPr fontId="3"/>
  </si>
  <si>
    <r>
      <rPr>
        <sz val="9"/>
        <rFont val="ＭＳ Ｐゴシック"/>
        <family val="3"/>
        <charset val="128"/>
      </rPr>
      <t>金額単位</t>
    </r>
  </si>
  <si>
    <r>
      <rPr>
        <sz val="9"/>
        <rFont val="ＭＳ Ｐゴシック"/>
        <family val="3"/>
        <charset val="128"/>
      </rPr>
      <t xml:space="preserve">医薬品事業
売上高
</t>
    </r>
    <r>
      <rPr>
        <sz val="9"/>
        <rFont val="Arial"/>
        <family val="2"/>
      </rPr>
      <t>(</t>
    </r>
    <r>
      <rPr>
        <sz val="9"/>
        <rFont val="ＭＳ Ｐゴシック"/>
        <family val="3"/>
        <charset val="128"/>
      </rPr>
      <t>百万米</t>
    </r>
    <r>
      <rPr>
        <sz val="9"/>
        <rFont val="Arial"/>
        <family val="2"/>
      </rPr>
      <t>$)</t>
    </r>
    <rPh sb="3" eb="5">
      <t>ジギョウ</t>
    </rPh>
    <phoneticPr fontId="3"/>
  </si>
  <si>
    <r>
      <rPr>
        <sz val="9"/>
        <rFont val="ＭＳ Ｐゴシック"/>
        <family val="3"/>
        <charset val="128"/>
      </rPr>
      <t xml:space="preserve">医薬品
事業比率
</t>
    </r>
    <r>
      <rPr>
        <sz val="9"/>
        <rFont val="Arial"/>
        <family val="2"/>
      </rPr>
      <t>(%)</t>
    </r>
    <rPh sb="4" eb="6">
      <t>ジギョウ</t>
    </rPh>
    <phoneticPr fontId="3"/>
  </si>
  <si>
    <r>
      <rPr>
        <sz val="9"/>
        <rFont val="ＭＳ Ｐゴシック"/>
        <family val="3"/>
        <charset val="128"/>
      </rPr>
      <t xml:space="preserve">税引前
利益率
</t>
    </r>
    <r>
      <rPr>
        <sz val="9"/>
        <rFont val="Arial"/>
        <family val="2"/>
      </rPr>
      <t>(%)</t>
    </r>
    <rPh sb="0" eb="2">
      <t>ゼイビ</t>
    </rPh>
    <rPh sb="2" eb="3">
      <t>マエ</t>
    </rPh>
    <phoneticPr fontId="3"/>
  </si>
  <si>
    <r>
      <rPr>
        <sz val="9"/>
        <rFont val="ＭＳ Ｐゴシック"/>
        <family val="3"/>
        <charset val="128"/>
      </rPr>
      <t xml:space="preserve">売上高
利益率
</t>
    </r>
    <r>
      <rPr>
        <sz val="9"/>
        <rFont val="Arial"/>
        <family val="2"/>
      </rPr>
      <t>(%)</t>
    </r>
  </si>
  <si>
    <r>
      <rPr>
        <sz val="9"/>
        <rFont val="ＭＳ Ｐゴシック"/>
        <family val="3"/>
        <charset val="128"/>
      </rPr>
      <t>税引前利益</t>
    </r>
    <r>
      <rPr>
        <sz val="9"/>
        <rFont val="Arial"/>
        <family val="2"/>
      </rPr>
      <t xml:space="preserve">/
</t>
    </r>
    <r>
      <rPr>
        <sz val="9"/>
        <rFont val="ＭＳ Ｐゴシック"/>
        <family val="3"/>
        <charset val="128"/>
      </rPr>
      <t xml:space="preserve">従業員数
</t>
    </r>
    <r>
      <rPr>
        <sz val="9"/>
        <rFont val="Arial"/>
        <family val="2"/>
      </rPr>
      <t>(</t>
    </r>
    <r>
      <rPr>
        <sz val="9"/>
        <rFont val="ＭＳ Ｐゴシック"/>
        <family val="3"/>
        <charset val="128"/>
      </rPr>
      <t>千ドル</t>
    </r>
    <r>
      <rPr>
        <sz val="9"/>
        <rFont val="Arial"/>
        <family val="2"/>
      </rPr>
      <t>)</t>
    </r>
    <rPh sb="13" eb="14">
      <t>セン</t>
    </rPh>
    <phoneticPr fontId="24"/>
  </si>
  <si>
    <t>Pfizer</t>
  </si>
  <si>
    <t>US-GAAP</t>
    <phoneticPr fontId="3"/>
  </si>
  <si>
    <t>百万</t>
    <rPh sb="0" eb="2">
      <t>ヒャクマン</t>
    </rPh>
    <phoneticPr fontId="9"/>
  </si>
  <si>
    <t>米ドル</t>
  </si>
  <si>
    <t>AbbVie</t>
  </si>
  <si>
    <t>Johnson &amp; Johnson</t>
  </si>
  <si>
    <t>Merck (USA)</t>
  </si>
  <si>
    <t>Novartis</t>
  </si>
  <si>
    <t>Roche</t>
  </si>
  <si>
    <t>スイスフラン</t>
  </si>
  <si>
    <t>Bristol-Myers Squibb</t>
  </si>
  <si>
    <t>AstraZeneca</t>
  </si>
  <si>
    <t>Sanofi</t>
  </si>
  <si>
    <t>ユーロ</t>
  </si>
  <si>
    <t>GlaxoSmithKline</t>
  </si>
  <si>
    <t>英ポンド</t>
  </si>
  <si>
    <t>円</t>
    <rPh sb="0" eb="1">
      <t>エン</t>
    </rPh>
    <phoneticPr fontId="3"/>
  </si>
  <si>
    <t>Eli Lilly</t>
  </si>
  <si>
    <t>Gilead Sciences</t>
  </si>
  <si>
    <t>Amgen</t>
  </si>
  <si>
    <t>Novo Nordisk</t>
  </si>
  <si>
    <t>デンマーククローネ</t>
  </si>
  <si>
    <t>Bayer</t>
  </si>
  <si>
    <t>Boehringer Ingelheim</t>
  </si>
  <si>
    <t>HGB</t>
    <phoneticPr fontId="3"/>
  </si>
  <si>
    <t>Viatris Inc</t>
  </si>
  <si>
    <t>Teva</t>
  </si>
  <si>
    <t>CSL</t>
  </si>
  <si>
    <t>Biogen</t>
  </si>
  <si>
    <r>
      <t>(</t>
    </r>
    <r>
      <rPr>
        <sz val="10"/>
        <rFont val="ＭＳ Ｐゴシック"/>
        <family val="3"/>
        <charset val="128"/>
      </rPr>
      <t>注</t>
    </r>
    <r>
      <rPr>
        <sz val="10"/>
        <rFont val="Arial"/>
        <family val="2"/>
      </rPr>
      <t>)</t>
    </r>
    <rPh sb="1" eb="2">
      <t>チュウ</t>
    </rPh>
    <phoneticPr fontId="3"/>
  </si>
  <si>
    <r>
      <t xml:space="preserve">IFRS: </t>
    </r>
    <r>
      <rPr>
        <sz val="10"/>
        <rFont val="ＭＳ Ｐゴシック"/>
        <family val="3"/>
        <charset val="128"/>
      </rPr>
      <t>国際会計基準、US-GAAP</t>
    </r>
    <r>
      <rPr>
        <sz val="10"/>
        <rFont val="Arial"/>
        <family val="2"/>
      </rPr>
      <t xml:space="preserve">: </t>
    </r>
    <r>
      <rPr>
        <sz val="10"/>
        <rFont val="ＭＳ Ｐゴシック"/>
        <family val="3"/>
        <charset val="128"/>
      </rPr>
      <t>米国会計基準、HGB</t>
    </r>
    <r>
      <rPr>
        <sz val="10"/>
        <rFont val="Arial"/>
        <family val="2"/>
      </rPr>
      <t xml:space="preserve">: </t>
    </r>
    <r>
      <rPr>
        <sz val="10"/>
        <rFont val="ＭＳ Ｐゴシック"/>
        <family val="3"/>
        <charset val="128"/>
      </rPr>
      <t>ドイツ会計基準</t>
    </r>
    <rPh sb="6" eb="8">
      <t>コクサイ</t>
    </rPh>
    <rPh sb="8" eb="10">
      <t>カイケイ</t>
    </rPh>
    <rPh sb="10" eb="12">
      <t>キジュン</t>
    </rPh>
    <rPh sb="22" eb="24">
      <t>ベイコク</t>
    </rPh>
    <rPh sb="24" eb="26">
      <t>カイケイ</t>
    </rPh>
    <rPh sb="26" eb="28">
      <t>キジュン</t>
    </rPh>
    <rPh sb="37" eb="39">
      <t>カイケイ</t>
    </rPh>
    <rPh sb="39" eb="41">
      <t>キジュン</t>
    </rPh>
    <phoneticPr fontId="3"/>
  </si>
  <si>
    <r>
      <rPr>
        <sz val="12"/>
        <rFont val="ＭＳ Ｐゴシック"/>
        <family val="3"/>
        <charset val="128"/>
      </rPr>
      <t>資料：</t>
    </r>
    <r>
      <rPr>
        <sz val="12"/>
        <rFont val="Arial"/>
        <family val="2"/>
      </rPr>
      <t>SPEEDA(</t>
    </r>
    <r>
      <rPr>
        <sz val="12"/>
        <rFont val="ＭＳ Ｐゴシック"/>
        <family val="3"/>
        <charset val="128"/>
      </rPr>
      <t>株式会社ユーザベース</t>
    </r>
    <r>
      <rPr>
        <sz val="12"/>
        <rFont val="Arial"/>
        <family val="2"/>
      </rPr>
      <t>)</t>
    </r>
    <r>
      <rPr>
        <sz val="12"/>
        <rFont val="ＭＳ Ｐゴシック"/>
        <family val="3"/>
        <charset val="128"/>
      </rPr>
      <t>、アニュアルレポート、有価証券報告書</t>
    </r>
    <rPh sb="0" eb="2">
      <t>シリョウ</t>
    </rPh>
    <phoneticPr fontId="3"/>
  </si>
  <si>
    <t>日米欧大手製薬企業の海外売上高</t>
    <rPh sb="0" eb="3">
      <t>ニチベイオウ</t>
    </rPh>
    <rPh sb="3" eb="5">
      <t>オオテ</t>
    </rPh>
    <rPh sb="5" eb="7">
      <t>セイヤク</t>
    </rPh>
    <rPh sb="7" eb="9">
      <t>キギョウ</t>
    </rPh>
    <phoneticPr fontId="24"/>
  </si>
  <si>
    <t>日本</t>
    <rPh sb="0" eb="2">
      <t>ニホン</t>
    </rPh>
    <phoneticPr fontId="3"/>
  </si>
  <si>
    <r>
      <rPr>
        <sz val="9"/>
        <rFont val="ＭＳ Ｐゴシック"/>
        <family val="3"/>
        <charset val="128"/>
      </rPr>
      <t>企業名</t>
    </r>
    <rPh sb="0" eb="2">
      <t>キギョウ</t>
    </rPh>
    <rPh sb="2" eb="3">
      <t>メイ</t>
    </rPh>
    <phoneticPr fontId="3"/>
  </si>
  <si>
    <t>集計
地域</t>
    <rPh sb="0" eb="2">
      <t>シュウケイ</t>
    </rPh>
    <rPh sb="3" eb="5">
      <t>チイキ</t>
    </rPh>
    <phoneticPr fontId="3"/>
  </si>
  <si>
    <t>海外売上高</t>
    <rPh sb="0" eb="2">
      <t>カイガイ</t>
    </rPh>
    <rPh sb="2" eb="4">
      <t>ウリアゲ</t>
    </rPh>
    <rPh sb="4" eb="5">
      <t>ダカ</t>
    </rPh>
    <phoneticPr fontId="19"/>
  </si>
  <si>
    <t>単位</t>
    <phoneticPr fontId="24"/>
  </si>
  <si>
    <r>
      <rPr>
        <sz val="9"/>
        <rFont val="ＭＳ Ｐゴシック"/>
        <family val="3"/>
        <charset val="128"/>
      </rPr>
      <t>年度</t>
    </r>
    <rPh sb="0" eb="1">
      <t>ネン</t>
    </rPh>
    <rPh sb="1" eb="2">
      <t>ド</t>
    </rPh>
    <phoneticPr fontId="24"/>
  </si>
  <si>
    <r>
      <rPr>
        <sz val="9"/>
        <rFont val="ＭＳ Ｐゴシック"/>
        <family val="3"/>
        <charset val="128"/>
      </rPr>
      <t>武田薬品工業</t>
    </r>
  </si>
  <si>
    <r>
      <rPr>
        <sz val="8"/>
        <rFont val="ＭＳ Ｐゴシック"/>
        <family val="3"/>
        <charset val="128"/>
      </rPr>
      <t>日本外</t>
    </r>
    <rPh sb="0" eb="2">
      <t>ニホン</t>
    </rPh>
    <rPh sb="2" eb="3">
      <t>ガイ</t>
    </rPh>
    <phoneticPr fontId="24"/>
  </si>
  <si>
    <t>金額</t>
    <rPh sb="0" eb="2">
      <t>キンガク</t>
    </rPh>
    <phoneticPr fontId="19"/>
  </si>
  <si>
    <r>
      <rPr>
        <sz val="8"/>
        <rFont val="ＭＳ Ｐゴシック"/>
        <family val="3"/>
        <charset val="128"/>
      </rPr>
      <t>百万円</t>
    </r>
    <rPh sb="0" eb="3">
      <t>ヒャクマンエン</t>
    </rPh>
    <phoneticPr fontId="24"/>
  </si>
  <si>
    <r>
      <rPr>
        <sz val="8"/>
        <rFont val="ＭＳ Ｐゴシック"/>
        <family val="3"/>
        <charset val="128"/>
      </rPr>
      <t>対売上高比率</t>
    </r>
    <rPh sb="0" eb="1">
      <t>タイ</t>
    </rPh>
    <rPh sb="1" eb="3">
      <t>ウリアゲ</t>
    </rPh>
    <rPh sb="3" eb="4">
      <t>ダカ</t>
    </rPh>
    <rPh sb="4" eb="6">
      <t>ヒリツ</t>
    </rPh>
    <phoneticPr fontId="19"/>
  </si>
  <si>
    <t>%</t>
    <phoneticPr fontId="24"/>
  </si>
  <si>
    <t>アステラス製薬</t>
    <phoneticPr fontId="3"/>
  </si>
  <si>
    <r>
      <rPr>
        <sz val="9"/>
        <rFont val="ＭＳ Ｐゴシック"/>
        <family val="3"/>
        <charset val="128"/>
      </rPr>
      <t>大塚ホールディングス</t>
    </r>
  </si>
  <si>
    <t>住友ファーマ</t>
    <phoneticPr fontId="3"/>
  </si>
  <si>
    <r>
      <rPr>
        <sz val="14"/>
        <rFont val="ＭＳ Ｐゴシック"/>
        <family val="3"/>
        <charset val="128"/>
      </rPr>
      <t>米国</t>
    </r>
    <rPh sb="0" eb="2">
      <t>ベイコク</t>
    </rPh>
    <phoneticPr fontId="3"/>
  </si>
  <si>
    <r>
      <rPr>
        <sz val="10"/>
        <rFont val="ＭＳ Ｐゴシック"/>
        <family val="3"/>
        <charset val="128"/>
      </rPr>
      <t>企業名</t>
    </r>
    <rPh sb="0" eb="2">
      <t>キギョウ</t>
    </rPh>
    <rPh sb="2" eb="3">
      <t>メイ</t>
    </rPh>
    <phoneticPr fontId="3"/>
  </si>
  <si>
    <r>
      <rPr>
        <sz val="8"/>
        <rFont val="ＭＳ Ｐゴシック"/>
        <family val="3"/>
        <charset val="128"/>
      </rPr>
      <t>単位</t>
    </r>
    <phoneticPr fontId="24"/>
  </si>
  <si>
    <r>
      <rPr>
        <sz val="8"/>
        <rFont val="ＭＳ Ｐゴシック"/>
        <family val="3"/>
        <charset val="128"/>
      </rPr>
      <t>米国外</t>
    </r>
    <rPh sb="0" eb="2">
      <t>ベイコク</t>
    </rPh>
    <rPh sb="2" eb="3">
      <t>ガイ</t>
    </rPh>
    <phoneticPr fontId="24"/>
  </si>
  <si>
    <r>
      <rPr>
        <sz val="8"/>
        <rFont val="ＭＳ Ｐゴシック"/>
        <family val="3"/>
        <charset val="128"/>
      </rPr>
      <t>百万米ドル</t>
    </r>
    <phoneticPr fontId="24"/>
  </si>
  <si>
    <t>対売上高比率</t>
    <rPh sb="0" eb="1">
      <t>タイ</t>
    </rPh>
    <rPh sb="1" eb="3">
      <t>ウリアゲ</t>
    </rPh>
    <rPh sb="3" eb="4">
      <t>ダカ</t>
    </rPh>
    <rPh sb="4" eb="6">
      <t>ヒリツ</t>
    </rPh>
    <phoneticPr fontId="19"/>
  </si>
  <si>
    <t>-*</t>
  </si>
  <si>
    <t>AbbVie
(2001-2010 Abbott社)</t>
  </si>
  <si>
    <t>Eli Lilly</t>
    <phoneticPr fontId="13"/>
  </si>
  <si>
    <r>
      <rPr>
        <sz val="14"/>
        <rFont val="ＭＳ Ｐゴシック"/>
        <family val="3"/>
        <charset val="128"/>
      </rPr>
      <t>欧州</t>
    </r>
    <rPh sb="0" eb="2">
      <t>オウシュウ</t>
    </rPh>
    <phoneticPr fontId="3"/>
  </si>
  <si>
    <r>
      <rPr>
        <sz val="8"/>
        <rFont val="ＭＳ Ｐゴシック"/>
        <family val="3"/>
        <charset val="128"/>
      </rPr>
      <t>欧州外</t>
    </r>
    <rPh sb="0" eb="2">
      <t>オウシュウ</t>
    </rPh>
    <rPh sb="2" eb="3">
      <t>ガイ</t>
    </rPh>
    <phoneticPr fontId="24"/>
  </si>
  <si>
    <r>
      <rPr>
        <sz val="8"/>
        <rFont val="ＭＳ Ｐゴシック"/>
        <family val="3"/>
        <charset val="128"/>
      </rPr>
      <t>自国外</t>
    </r>
    <rPh sb="0" eb="2">
      <t>ジコク</t>
    </rPh>
    <rPh sb="2" eb="3">
      <t>ガイ</t>
    </rPh>
    <phoneticPr fontId="24"/>
  </si>
  <si>
    <r>
      <rPr>
        <sz val="8"/>
        <rFont val="ＭＳ Ｐゴシック"/>
        <family val="3"/>
        <charset val="128"/>
      </rPr>
      <t>百万ユ－ロ</t>
    </r>
    <phoneticPr fontId="24"/>
  </si>
  <si>
    <r>
      <rPr>
        <sz val="8"/>
        <rFont val="ＭＳ Ｐゴシック"/>
        <family val="3"/>
        <charset val="128"/>
      </rPr>
      <t>百万スイスフラン</t>
    </r>
    <phoneticPr fontId="24"/>
  </si>
  <si>
    <t>GlaxoSmithKline</t>
    <phoneticPr fontId="3"/>
  </si>
  <si>
    <r>
      <rPr>
        <sz val="8"/>
        <rFont val="ＭＳ Ｐゴシック"/>
        <family val="3"/>
        <charset val="128"/>
      </rPr>
      <t>百万ポンド</t>
    </r>
    <phoneticPr fontId="24"/>
  </si>
  <si>
    <r>
      <rPr>
        <sz val="8"/>
        <rFont val="ＭＳ Ｐゴシック"/>
        <family val="3"/>
        <charset val="128"/>
      </rPr>
      <t>百万</t>
    </r>
    <r>
      <rPr>
        <sz val="8"/>
        <rFont val="Arial"/>
        <family val="2"/>
      </rPr>
      <t>D</t>
    </r>
    <r>
      <rPr>
        <sz val="8"/>
        <rFont val="ＭＳ Ｐゴシック"/>
        <family val="3"/>
        <charset val="128"/>
      </rPr>
      <t>クロ－ネ</t>
    </r>
    <phoneticPr fontId="24"/>
  </si>
  <si>
    <t>Boehringer Ingelheim</t>
    <phoneticPr fontId="19"/>
  </si>
  <si>
    <t>海外売上額は医薬品以外も含む。*は比率のみ公表。</t>
    <rPh sb="17" eb="19">
      <t>ヒリツ</t>
    </rPh>
    <rPh sb="21" eb="23">
      <t>コウヒョウ</t>
    </rPh>
    <phoneticPr fontId="3"/>
  </si>
  <si>
    <t>資料：SPEEDA(株式会社ユーザベース)、アニュアルレポ－ト</t>
  </si>
  <si>
    <t>他産業との企業別収益性比較 (知識・技術集約型企業) (世界)</t>
    <rPh sb="0" eb="1">
      <t>タ</t>
    </rPh>
    <rPh sb="1" eb="3">
      <t>サンギョウ</t>
    </rPh>
    <rPh sb="8" eb="11">
      <t>シュウエキセイ</t>
    </rPh>
    <rPh sb="11" eb="13">
      <t>ヒカク</t>
    </rPh>
    <rPh sb="15" eb="17">
      <t>チシキ</t>
    </rPh>
    <rPh sb="18" eb="20">
      <t>ギジュツ</t>
    </rPh>
    <rPh sb="20" eb="23">
      <t>シュウヤクガタ</t>
    </rPh>
    <rPh sb="23" eb="25">
      <t>キギョウ</t>
    </rPh>
    <rPh sb="28" eb="30">
      <t>セカイ</t>
    </rPh>
    <phoneticPr fontId="3"/>
  </si>
  <si>
    <t>産業</t>
    <rPh sb="0" eb="2">
      <t>サンギョウ</t>
    </rPh>
    <phoneticPr fontId="3"/>
  </si>
  <si>
    <t>企業名</t>
    <rPh sb="0" eb="2">
      <t>キギョウ</t>
    </rPh>
    <rPh sb="2" eb="3">
      <t>メイ</t>
    </rPh>
    <phoneticPr fontId="3"/>
  </si>
  <si>
    <t>会計
基準</t>
    <phoneticPr fontId="3"/>
  </si>
  <si>
    <t>金額単位</t>
  </si>
  <si>
    <t>決算期</t>
    <rPh sb="0" eb="3">
      <t>ケッサンキ</t>
    </rPh>
    <phoneticPr fontId="3"/>
  </si>
  <si>
    <t>売上高</t>
  </si>
  <si>
    <t>純利益</t>
  </si>
  <si>
    <t>売上高
利益率
(%)</t>
    <phoneticPr fontId="3"/>
  </si>
  <si>
    <t>流動
比率
(%)</t>
    <rPh sb="0" eb="2">
      <t>リュウドウ</t>
    </rPh>
    <rPh sb="3" eb="5">
      <t>ヒリツ</t>
    </rPh>
    <phoneticPr fontId="3"/>
  </si>
  <si>
    <t>時価総額</t>
    <rPh sb="0" eb="2">
      <t>ジカ</t>
    </rPh>
    <rPh sb="2" eb="4">
      <t>ソウガク</t>
    </rPh>
    <phoneticPr fontId="3"/>
  </si>
  <si>
    <t>(百万米$)</t>
  </si>
  <si>
    <t>医薬品</t>
  </si>
  <si>
    <t>百万</t>
    <rPh sb="0" eb="1">
      <t>ヒャク</t>
    </rPh>
    <rPh sb="1" eb="2">
      <t>マン</t>
    </rPh>
    <phoneticPr fontId="34"/>
  </si>
  <si>
    <t>IFRS</t>
    <phoneticPr fontId="3"/>
  </si>
  <si>
    <t>‐</t>
  </si>
  <si>
    <t>自動車</t>
  </si>
  <si>
    <t>日産自動車</t>
  </si>
  <si>
    <t>電気機器</t>
  </si>
  <si>
    <t>三菱電機</t>
  </si>
  <si>
    <t>富士通</t>
  </si>
  <si>
    <t>日本電気</t>
  </si>
  <si>
    <t>アメリカ</t>
  </si>
  <si>
    <t>US-GAAP</t>
  </si>
  <si>
    <t>他産業</t>
  </si>
  <si>
    <t>Apple</t>
  </si>
  <si>
    <t>Amazon</t>
  </si>
  <si>
    <t>Alphabet Inc</t>
  </si>
  <si>
    <t>Microsoft</t>
  </si>
  <si>
    <t>Ford Motor</t>
  </si>
  <si>
    <t>General Motors Co</t>
  </si>
  <si>
    <t>GE</t>
  </si>
  <si>
    <t>Intel</t>
  </si>
  <si>
    <t>IBM</t>
  </si>
  <si>
    <t>欧州</t>
  </si>
  <si>
    <t>Volkswagen</t>
  </si>
  <si>
    <t>BASF</t>
  </si>
  <si>
    <t>Siemens</t>
  </si>
  <si>
    <r>
      <t>ROA(</t>
    </r>
    <r>
      <rPr>
        <sz val="10"/>
        <rFont val="ＭＳ ゴシック"/>
        <family val="3"/>
        <charset val="128"/>
      </rPr>
      <t>総資産利益率</t>
    </r>
    <r>
      <rPr>
        <sz val="10"/>
        <rFont val="Arial"/>
        <family val="2"/>
      </rPr>
      <t>)</t>
    </r>
    <r>
      <rPr>
        <sz val="10"/>
        <rFont val="ＭＳ ゴシック"/>
        <family val="3"/>
        <charset val="128"/>
      </rPr>
      <t>、</t>
    </r>
    <r>
      <rPr>
        <sz val="10"/>
        <rFont val="Arial"/>
        <family val="2"/>
      </rPr>
      <t>ROE(</t>
    </r>
    <r>
      <rPr>
        <sz val="10"/>
        <rFont val="ＭＳ ゴシック"/>
        <family val="3"/>
        <charset val="128"/>
      </rPr>
      <t>自己資本利益率</t>
    </r>
    <r>
      <rPr>
        <sz val="10"/>
        <rFont val="Arial"/>
        <family val="2"/>
      </rPr>
      <t>)</t>
    </r>
    <rPh sb="4" eb="7">
      <t>ソウシサン</t>
    </rPh>
    <rPh sb="7" eb="9">
      <t>リエキ</t>
    </rPh>
    <rPh sb="9" eb="10">
      <t>リツ</t>
    </rPh>
    <rPh sb="16" eb="18">
      <t>ジコ</t>
    </rPh>
    <rPh sb="18" eb="20">
      <t>シホン</t>
    </rPh>
    <rPh sb="20" eb="22">
      <t>リエキ</t>
    </rPh>
    <rPh sb="22" eb="23">
      <t>リツ</t>
    </rPh>
    <phoneticPr fontId="19"/>
  </si>
  <si>
    <r>
      <rPr>
        <sz val="12"/>
        <rFont val="ＭＳ ゴシック"/>
        <family val="3"/>
        <charset val="128"/>
      </rPr>
      <t>資料：</t>
    </r>
    <r>
      <rPr>
        <sz val="12"/>
        <rFont val="Arial"/>
        <family val="2"/>
      </rPr>
      <t>SPEEDA(</t>
    </r>
    <r>
      <rPr>
        <sz val="12"/>
        <rFont val="ＭＳ ゴシック"/>
        <family val="3"/>
        <charset val="128"/>
      </rPr>
      <t>株式会社ユーザベース</t>
    </r>
    <r>
      <rPr>
        <sz val="12"/>
        <rFont val="Arial"/>
        <family val="2"/>
      </rPr>
      <t>)</t>
    </r>
    <r>
      <rPr>
        <sz val="12"/>
        <rFont val="ＭＳ ゴシック"/>
        <family val="3"/>
        <charset val="128"/>
      </rPr>
      <t>、有価証券報告書、アニュアルレポート</t>
    </r>
  </si>
  <si>
    <r>
      <rPr>
        <sz val="18"/>
        <rFont val="ＭＳ Ｐゴシック"/>
        <family val="3"/>
        <charset val="128"/>
      </rPr>
      <t>他産業</t>
    </r>
    <r>
      <rPr>
        <sz val="18"/>
        <rFont val="Arial"/>
        <family val="2"/>
      </rPr>
      <t>(</t>
    </r>
    <r>
      <rPr>
        <sz val="18"/>
        <rFont val="ＭＳ Ｐゴシック"/>
        <family val="3"/>
        <charset val="128"/>
      </rPr>
      <t>知識・技術集約型産業</t>
    </r>
    <r>
      <rPr>
        <sz val="18"/>
        <rFont val="Arial"/>
        <family val="2"/>
      </rPr>
      <t>)</t>
    </r>
    <r>
      <rPr>
        <sz val="18"/>
        <rFont val="ＭＳ Ｐゴシック"/>
        <family val="3"/>
        <charset val="128"/>
      </rPr>
      <t>との産業別収益性比較</t>
    </r>
    <r>
      <rPr>
        <sz val="18"/>
        <rFont val="Arial"/>
        <family val="2"/>
      </rPr>
      <t xml:space="preserve"> (</t>
    </r>
    <r>
      <rPr>
        <sz val="18"/>
        <rFont val="ＭＳ Ｐゴシック"/>
        <family val="3"/>
        <charset val="128"/>
      </rPr>
      <t>日本</t>
    </r>
    <r>
      <rPr>
        <sz val="18"/>
        <rFont val="Arial"/>
        <family val="2"/>
      </rPr>
      <t>)</t>
    </r>
    <rPh sb="17" eb="19">
      <t>サンギョウ</t>
    </rPh>
    <rPh sb="19" eb="20">
      <t>ベツ</t>
    </rPh>
    <rPh sb="27" eb="29">
      <t>ニホン</t>
    </rPh>
    <phoneticPr fontId="3"/>
  </si>
  <si>
    <r>
      <t>(</t>
    </r>
    <r>
      <rPr>
        <sz val="11"/>
        <rFont val="ＭＳ Ｐゴシック"/>
        <family val="3"/>
        <charset val="128"/>
      </rPr>
      <t>単位</t>
    </r>
    <r>
      <rPr>
        <sz val="11"/>
        <rFont val="Arial"/>
        <family val="2"/>
      </rPr>
      <t>:%)</t>
    </r>
    <rPh sb="1" eb="3">
      <t>タンイ</t>
    </rPh>
    <phoneticPr fontId="3"/>
  </si>
  <si>
    <r>
      <rPr>
        <sz val="9"/>
        <rFont val="ＭＳ Ｐゴシック"/>
        <family val="3"/>
        <charset val="128"/>
      </rPr>
      <t>年度</t>
    </r>
    <phoneticPr fontId="3"/>
  </si>
  <si>
    <r>
      <t xml:space="preserve"> </t>
    </r>
    <r>
      <rPr>
        <sz val="9"/>
        <rFont val="ＭＳ Ｐゴシック"/>
        <family val="3"/>
        <charset val="128"/>
      </rPr>
      <t>対売上高税引後損益率</t>
    </r>
    <rPh sb="1" eb="2">
      <t>タイ</t>
    </rPh>
    <rPh sb="2" eb="4">
      <t>ウリアゲ</t>
    </rPh>
    <rPh sb="4" eb="5">
      <t>ダカ</t>
    </rPh>
    <rPh sb="10" eb="11">
      <t>リツ</t>
    </rPh>
    <phoneticPr fontId="24"/>
  </si>
  <si>
    <r>
      <t xml:space="preserve"> </t>
    </r>
    <r>
      <rPr>
        <sz val="9"/>
        <rFont val="ＭＳ Ｐゴシック"/>
        <family val="3"/>
        <charset val="128"/>
      </rPr>
      <t>使用総資本事業利益率</t>
    </r>
    <phoneticPr fontId="24"/>
  </si>
  <si>
    <r>
      <t xml:space="preserve"> </t>
    </r>
    <r>
      <rPr>
        <sz val="9"/>
        <rFont val="ＭＳ Ｐゴシック"/>
        <family val="3"/>
        <charset val="128"/>
      </rPr>
      <t>自己資本税引後利益率</t>
    </r>
    <phoneticPr fontId="24"/>
  </si>
  <si>
    <r>
      <rPr>
        <sz val="9"/>
        <rFont val="ＭＳ Ｐゴシック"/>
        <family val="3"/>
        <charset val="128"/>
      </rPr>
      <t xml:space="preserve">自動車
</t>
    </r>
    <r>
      <rPr>
        <sz val="9"/>
        <rFont val="Arial"/>
        <family val="2"/>
      </rPr>
      <t>( 9</t>
    </r>
    <r>
      <rPr>
        <sz val="9"/>
        <rFont val="ＭＳ Ｐゴシック"/>
        <family val="3"/>
        <charset val="128"/>
      </rPr>
      <t>社</t>
    </r>
    <r>
      <rPr>
        <sz val="9"/>
        <rFont val="Arial"/>
        <family val="2"/>
      </rPr>
      <t xml:space="preserve"> )</t>
    </r>
    <phoneticPr fontId="3"/>
  </si>
  <si>
    <r>
      <rPr>
        <sz val="9"/>
        <rFont val="ＭＳ Ｐゴシック"/>
        <family val="3"/>
        <charset val="128"/>
      </rPr>
      <t xml:space="preserve">光学機器
</t>
    </r>
    <r>
      <rPr>
        <sz val="9"/>
        <rFont val="Arial"/>
        <family val="2"/>
      </rPr>
      <t>( 11</t>
    </r>
    <r>
      <rPr>
        <sz val="9"/>
        <rFont val="ＭＳ Ｐゴシック"/>
        <family val="3"/>
        <charset val="128"/>
      </rPr>
      <t>社</t>
    </r>
    <r>
      <rPr>
        <sz val="9"/>
        <rFont val="Arial"/>
        <family val="2"/>
      </rPr>
      <t xml:space="preserve"> )</t>
    </r>
    <phoneticPr fontId="3"/>
  </si>
  <si>
    <r>
      <t xml:space="preserve">1. </t>
    </r>
    <r>
      <rPr>
        <sz val="10"/>
        <rFont val="ＭＳ Ｐゴシック"/>
        <family val="3"/>
        <charset val="128"/>
      </rPr>
      <t>調査対象医薬品会社：</t>
    </r>
    <phoneticPr fontId="24"/>
  </si>
  <si>
    <r>
      <t>2</t>
    </r>
    <r>
      <rPr>
        <sz val="10"/>
        <rFont val="ＭＳ Ｐゴシック"/>
        <family val="3"/>
        <charset val="128"/>
      </rPr>
      <t>．算式：</t>
    </r>
    <phoneticPr fontId="3"/>
  </si>
  <si>
    <r>
      <rPr>
        <sz val="9"/>
        <rFont val="ＭＳ Ｐゴシック"/>
        <family val="3"/>
        <charset val="128"/>
      </rPr>
      <t>使用総資本事業利益率</t>
    </r>
    <r>
      <rPr>
        <sz val="9"/>
        <rFont val="Arial"/>
        <family val="2"/>
      </rPr>
      <t xml:space="preserve"> (%) = </t>
    </r>
    <r>
      <rPr>
        <sz val="9"/>
        <rFont val="ＭＳ Ｐゴシック"/>
        <family val="3"/>
        <charset val="128"/>
      </rPr>
      <t>事業損益／期首期末平均使用総資本</t>
    </r>
    <r>
      <rPr>
        <sz val="9"/>
        <rFont val="Arial"/>
        <family val="2"/>
      </rPr>
      <t>×100</t>
    </r>
    <phoneticPr fontId="3"/>
  </si>
  <si>
    <r>
      <rPr>
        <sz val="20"/>
        <rFont val="ＭＳ Ｐゴシック"/>
        <family val="3"/>
        <charset val="128"/>
      </rPr>
      <t>産業別付加価値率</t>
    </r>
    <r>
      <rPr>
        <sz val="20"/>
        <rFont val="Arial"/>
        <family val="2"/>
      </rPr>
      <t xml:space="preserve"> (</t>
    </r>
    <r>
      <rPr>
        <sz val="20"/>
        <rFont val="ＭＳ Ｐゴシック"/>
        <family val="3"/>
        <charset val="128"/>
      </rPr>
      <t>日本</t>
    </r>
    <r>
      <rPr>
        <sz val="20"/>
        <rFont val="Arial"/>
        <family val="2"/>
      </rPr>
      <t>)</t>
    </r>
    <rPh sb="10" eb="12">
      <t>ニホン</t>
    </rPh>
    <phoneticPr fontId="3"/>
  </si>
  <si>
    <r>
      <rPr>
        <sz val="9"/>
        <rFont val="ＭＳ Ｐゴシック"/>
        <family val="3"/>
        <charset val="128"/>
      </rPr>
      <t>産業別</t>
    </r>
  </si>
  <si>
    <r>
      <rPr>
        <sz val="9"/>
        <rFont val="ＭＳ Ｐゴシック"/>
        <family val="3"/>
        <charset val="128"/>
      </rPr>
      <t>年度</t>
    </r>
  </si>
  <si>
    <r>
      <rPr>
        <sz val="9"/>
        <rFont val="ＭＳ Ｐゴシック"/>
        <family val="3"/>
        <charset val="128"/>
      </rPr>
      <t>製造業</t>
    </r>
  </si>
  <si>
    <t>付加価値率(%)</t>
  </si>
  <si>
    <r>
      <rPr>
        <sz val="6"/>
        <color theme="0"/>
        <rFont val="ＭＳ Ｐゴシック"/>
        <family val="3"/>
        <charset val="128"/>
      </rPr>
      <t>製造業</t>
    </r>
  </si>
  <si>
    <r>
      <rPr>
        <sz val="8"/>
        <rFont val="ＭＳ Ｐゴシック"/>
        <family val="3"/>
        <charset val="128"/>
      </rPr>
      <t>調査企業数</t>
    </r>
  </si>
  <si>
    <r>
      <rPr>
        <sz val="9"/>
        <rFont val="ＭＳ Ｐゴシック"/>
        <family val="3"/>
        <charset val="128"/>
      </rPr>
      <t>　食料品</t>
    </r>
  </si>
  <si>
    <r>
      <rPr>
        <sz val="9"/>
        <color theme="0"/>
        <rFont val="ＭＳ Ｐゴシック"/>
        <family val="3"/>
        <charset val="128"/>
      </rPr>
      <t>　食料品</t>
    </r>
  </si>
  <si>
    <r>
      <rPr>
        <sz val="9"/>
        <rFont val="ＭＳ Ｐゴシック"/>
        <family val="3"/>
        <charset val="128"/>
      </rPr>
      <t>　繊維</t>
    </r>
  </si>
  <si>
    <r>
      <rPr>
        <sz val="9"/>
        <color theme="0"/>
        <rFont val="ＭＳ Ｐゴシック"/>
        <family val="3"/>
        <charset val="128"/>
      </rPr>
      <t>　繊維</t>
    </r>
  </si>
  <si>
    <r>
      <rPr>
        <sz val="9"/>
        <rFont val="ＭＳ Ｐゴシック"/>
        <family val="3"/>
        <charset val="128"/>
      </rPr>
      <t>　紙・パルプ</t>
    </r>
  </si>
  <si>
    <r>
      <rPr>
        <sz val="9"/>
        <color theme="0"/>
        <rFont val="ＭＳ Ｐゴシック"/>
        <family val="3"/>
        <charset val="128"/>
      </rPr>
      <t>　紙・パルプ</t>
    </r>
  </si>
  <si>
    <r>
      <rPr>
        <sz val="9"/>
        <rFont val="ＭＳ Ｐゴシック"/>
        <family val="3"/>
        <charset val="128"/>
      </rPr>
      <t>　印刷</t>
    </r>
  </si>
  <si>
    <r>
      <rPr>
        <sz val="9"/>
        <color theme="0"/>
        <rFont val="ＭＳ Ｐゴシック"/>
        <family val="3"/>
        <charset val="128"/>
      </rPr>
      <t>　印刷</t>
    </r>
  </si>
  <si>
    <r>
      <rPr>
        <sz val="9"/>
        <rFont val="ＭＳ Ｐゴシック"/>
        <family val="3"/>
        <charset val="128"/>
      </rPr>
      <t>　化学工業</t>
    </r>
  </si>
  <si>
    <r>
      <rPr>
        <sz val="9"/>
        <color theme="0"/>
        <rFont val="ＭＳ Ｐゴシック"/>
        <family val="3"/>
        <charset val="128"/>
      </rPr>
      <t>　化学工業</t>
    </r>
  </si>
  <si>
    <r>
      <rPr>
        <sz val="9"/>
        <rFont val="ＭＳ Ｐゴシック"/>
        <family val="3"/>
        <charset val="128"/>
      </rPr>
      <t>　　総合化学</t>
    </r>
  </si>
  <si>
    <r>
      <rPr>
        <sz val="9"/>
        <color theme="0"/>
        <rFont val="ＭＳ Ｐゴシック"/>
        <family val="3"/>
        <charset val="128"/>
      </rPr>
      <t>　　総合化学</t>
    </r>
  </si>
  <si>
    <r>
      <rPr>
        <sz val="9"/>
        <rFont val="ＭＳ Ｐゴシック"/>
        <family val="3"/>
        <charset val="128"/>
      </rPr>
      <t>　　有機化学･工業製品</t>
    </r>
  </si>
  <si>
    <r>
      <rPr>
        <sz val="9"/>
        <color theme="0"/>
        <rFont val="ＭＳ Ｐゴシック"/>
        <family val="3"/>
        <charset val="128"/>
      </rPr>
      <t>　　有機化学･工業製品</t>
    </r>
  </si>
  <si>
    <r>
      <rPr>
        <sz val="9"/>
        <rFont val="ＭＳ Ｐゴシック"/>
        <family val="3"/>
        <charset val="128"/>
      </rPr>
      <t>　　無機化学･工業製品</t>
    </r>
  </si>
  <si>
    <r>
      <rPr>
        <sz val="9"/>
        <color theme="0"/>
        <rFont val="ＭＳ Ｐゴシック"/>
        <family val="3"/>
        <charset val="128"/>
      </rPr>
      <t>　　無機化学･工業製品</t>
    </r>
  </si>
  <si>
    <r>
      <rPr>
        <sz val="9"/>
        <rFont val="ＭＳ Ｐゴシック"/>
        <family val="3"/>
        <charset val="128"/>
      </rPr>
      <t>　　油脂･石鹸・化粧品</t>
    </r>
  </si>
  <si>
    <r>
      <rPr>
        <sz val="9"/>
        <color theme="0"/>
        <rFont val="ＭＳ Ｐゴシック"/>
        <family val="3"/>
        <charset val="128"/>
      </rPr>
      <t>　　油脂･石鹸・化粧品</t>
    </r>
  </si>
  <si>
    <r>
      <rPr>
        <sz val="9"/>
        <rFont val="ＭＳ Ｐゴシック"/>
        <family val="3"/>
        <charset val="128"/>
      </rPr>
      <t>　　塗料</t>
    </r>
  </si>
  <si>
    <r>
      <rPr>
        <sz val="9"/>
        <color theme="0"/>
        <rFont val="ＭＳ Ｐゴシック"/>
        <family val="3"/>
        <charset val="128"/>
      </rPr>
      <t>　　塗料</t>
    </r>
  </si>
  <si>
    <r>
      <rPr>
        <sz val="9"/>
        <rFont val="ＭＳ Ｐゴシック"/>
        <family val="3"/>
        <charset val="128"/>
      </rPr>
      <t>　　医薬品</t>
    </r>
  </si>
  <si>
    <r>
      <rPr>
        <sz val="9"/>
        <color theme="0"/>
        <rFont val="ＭＳ Ｐゴシック"/>
        <family val="3"/>
        <charset val="128"/>
      </rPr>
      <t>　　医薬品</t>
    </r>
  </si>
  <si>
    <r>
      <rPr>
        <sz val="9"/>
        <rFont val="ＭＳ Ｐゴシック"/>
        <family val="3"/>
        <charset val="128"/>
      </rPr>
      <t>　石油精製</t>
    </r>
  </si>
  <si>
    <r>
      <rPr>
        <sz val="9"/>
        <color theme="0"/>
        <rFont val="ＭＳ Ｐゴシック"/>
        <family val="3"/>
        <charset val="128"/>
      </rPr>
      <t>　石油精製</t>
    </r>
  </si>
  <si>
    <r>
      <rPr>
        <sz val="9"/>
        <rFont val="ＭＳ Ｐゴシック"/>
        <family val="3"/>
        <charset val="128"/>
      </rPr>
      <t>　ゴム製品</t>
    </r>
  </si>
  <si>
    <t>-</t>
    <phoneticPr fontId="3"/>
  </si>
  <si>
    <r>
      <rPr>
        <sz val="9"/>
        <color theme="0"/>
        <rFont val="ＭＳ Ｐゴシック"/>
        <family val="3"/>
        <charset val="128"/>
      </rPr>
      <t>　ゴム製品</t>
    </r>
  </si>
  <si>
    <r>
      <rPr>
        <sz val="9"/>
        <rFont val="ＭＳ Ｐゴシック"/>
        <family val="3"/>
        <charset val="128"/>
      </rPr>
      <t>　窯業・土石製品</t>
    </r>
  </si>
  <si>
    <r>
      <rPr>
        <sz val="9"/>
        <color theme="0"/>
        <rFont val="ＭＳ Ｐゴシック"/>
        <family val="3"/>
        <charset val="128"/>
      </rPr>
      <t>　窯業・土石製品</t>
    </r>
  </si>
  <si>
    <r>
      <rPr>
        <sz val="9"/>
        <rFont val="ＭＳ Ｐゴシック"/>
        <family val="3"/>
        <charset val="128"/>
      </rPr>
      <t>　鉄鋼</t>
    </r>
  </si>
  <si>
    <r>
      <rPr>
        <sz val="9"/>
        <color theme="0"/>
        <rFont val="ＭＳ Ｐゴシック"/>
        <family val="3"/>
        <charset val="128"/>
      </rPr>
      <t>　鉄鋼</t>
    </r>
  </si>
  <si>
    <r>
      <rPr>
        <sz val="9"/>
        <rFont val="ＭＳ Ｐゴシック"/>
        <family val="3"/>
        <charset val="128"/>
      </rPr>
      <t>　非鉄金属</t>
    </r>
  </si>
  <si>
    <r>
      <rPr>
        <sz val="9"/>
        <color theme="0"/>
        <rFont val="ＭＳ Ｐゴシック"/>
        <family val="3"/>
        <charset val="128"/>
      </rPr>
      <t>　非鉄金属</t>
    </r>
  </si>
  <si>
    <r>
      <rPr>
        <sz val="9"/>
        <rFont val="ＭＳ Ｐゴシック"/>
        <family val="3"/>
        <charset val="128"/>
      </rPr>
      <t>　金属製品</t>
    </r>
  </si>
  <si>
    <r>
      <rPr>
        <sz val="9"/>
        <color theme="0"/>
        <rFont val="ＭＳ Ｐゴシック"/>
        <family val="3"/>
        <charset val="128"/>
      </rPr>
      <t>　金属製品</t>
    </r>
  </si>
  <si>
    <r>
      <rPr>
        <sz val="9"/>
        <rFont val="ＭＳ Ｐゴシック"/>
        <family val="3"/>
        <charset val="128"/>
      </rPr>
      <t>　一般機械器具</t>
    </r>
  </si>
  <si>
    <r>
      <rPr>
        <sz val="9"/>
        <color theme="0"/>
        <rFont val="ＭＳ Ｐゴシック"/>
        <family val="3"/>
        <charset val="128"/>
      </rPr>
      <t>　一般機械器具</t>
    </r>
  </si>
  <si>
    <r>
      <rPr>
        <sz val="9"/>
        <rFont val="ＭＳ Ｐゴシック"/>
        <family val="3"/>
        <charset val="128"/>
      </rPr>
      <t>　電気機械器具</t>
    </r>
  </si>
  <si>
    <r>
      <rPr>
        <sz val="9"/>
        <color theme="0"/>
        <rFont val="ＭＳ Ｐゴシック"/>
        <family val="3"/>
        <charset val="128"/>
      </rPr>
      <t>　電気機械器具</t>
    </r>
  </si>
  <si>
    <r>
      <rPr>
        <sz val="9"/>
        <rFont val="ＭＳ Ｐゴシック"/>
        <family val="3"/>
        <charset val="128"/>
      </rPr>
      <t>　　コンピュータ･電機</t>
    </r>
  </si>
  <si>
    <r>
      <rPr>
        <sz val="9"/>
        <color theme="0"/>
        <rFont val="ＭＳ Ｐゴシック"/>
        <family val="3"/>
        <charset val="128"/>
      </rPr>
      <t>　　コンピュータ･電機</t>
    </r>
  </si>
  <si>
    <r>
      <rPr>
        <sz val="9"/>
        <rFont val="ＭＳ Ｐゴシック"/>
        <family val="3"/>
        <charset val="128"/>
      </rPr>
      <t>　　産業用電気機器</t>
    </r>
  </si>
  <si>
    <r>
      <rPr>
        <sz val="9"/>
        <color theme="0"/>
        <rFont val="ＭＳ Ｐゴシック"/>
        <family val="3"/>
        <charset val="128"/>
      </rPr>
      <t>　　産業用電気機器</t>
    </r>
  </si>
  <si>
    <r>
      <rPr>
        <sz val="9"/>
        <rFont val="ＭＳ Ｐゴシック"/>
        <family val="3"/>
        <charset val="128"/>
      </rPr>
      <t>　　産業用通信機器</t>
    </r>
  </si>
  <si>
    <r>
      <rPr>
        <sz val="9"/>
        <color theme="0"/>
        <rFont val="ＭＳ Ｐゴシック"/>
        <family val="3"/>
        <charset val="128"/>
      </rPr>
      <t>　　産業用通信機器</t>
    </r>
  </si>
  <si>
    <r>
      <rPr>
        <sz val="9"/>
        <rFont val="ＭＳ Ｐゴシック"/>
        <family val="3"/>
        <charset val="128"/>
      </rPr>
      <t>　　計器</t>
    </r>
  </si>
  <si>
    <r>
      <rPr>
        <sz val="9"/>
        <color theme="0"/>
        <rFont val="ＭＳ Ｐゴシック"/>
        <family val="3"/>
        <charset val="128"/>
      </rPr>
      <t>　　計器</t>
    </r>
  </si>
  <si>
    <t xml:space="preserve"> </t>
    <phoneticPr fontId="3"/>
  </si>
  <si>
    <r>
      <rPr>
        <sz val="9"/>
        <rFont val="ＭＳ Ｐゴシック"/>
        <family val="3"/>
        <charset val="128"/>
      </rPr>
      <t>　　電子機器部品</t>
    </r>
  </si>
  <si>
    <r>
      <rPr>
        <sz val="9"/>
        <color theme="0"/>
        <rFont val="ＭＳ Ｐゴシック"/>
        <family val="3"/>
        <charset val="128"/>
      </rPr>
      <t>　　電子機器部品</t>
    </r>
  </si>
  <si>
    <r>
      <rPr>
        <sz val="9"/>
        <rFont val="ＭＳ Ｐゴシック"/>
        <family val="3"/>
        <charset val="128"/>
      </rPr>
      <t>　　民生用電気機器</t>
    </r>
  </si>
  <si>
    <r>
      <rPr>
        <sz val="9"/>
        <color theme="0"/>
        <rFont val="ＭＳ Ｐゴシック"/>
        <family val="3"/>
        <charset val="128"/>
      </rPr>
      <t>　　民生用電気機器</t>
    </r>
  </si>
  <si>
    <r>
      <rPr>
        <sz val="9"/>
        <rFont val="ＭＳ Ｐゴシック"/>
        <family val="3"/>
        <charset val="128"/>
      </rPr>
      <t>　輸送用機械器具</t>
    </r>
  </si>
  <si>
    <r>
      <rPr>
        <sz val="9"/>
        <color theme="0"/>
        <rFont val="ＭＳ Ｐゴシック"/>
        <family val="3"/>
        <charset val="128"/>
      </rPr>
      <t>　輸送用機械器具</t>
    </r>
  </si>
  <si>
    <r>
      <rPr>
        <sz val="9"/>
        <rFont val="ＭＳ Ｐゴシック"/>
        <family val="3"/>
        <charset val="128"/>
      </rPr>
      <t>　　自動車</t>
    </r>
  </si>
  <si>
    <r>
      <rPr>
        <sz val="9"/>
        <color theme="0"/>
        <rFont val="ＭＳ Ｐゴシック"/>
        <family val="3"/>
        <charset val="128"/>
      </rPr>
      <t>　　自動車</t>
    </r>
  </si>
  <si>
    <r>
      <rPr>
        <sz val="9"/>
        <rFont val="ＭＳ Ｐゴシック"/>
        <family val="3"/>
        <charset val="128"/>
      </rPr>
      <t>　　自動車部品</t>
    </r>
  </si>
  <si>
    <r>
      <rPr>
        <sz val="9"/>
        <color theme="0"/>
        <rFont val="ＭＳ Ｐゴシック"/>
        <family val="3"/>
        <charset val="128"/>
      </rPr>
      <t>　　自動車部品</t>
    </r>
  </si>
  <si>
    <r>
      <rPr>
        <sz val="9"/>
        <rFont val="ＭＳ Ｐゴシック"/>
        <family val="3"/>
        <charset val="128"/>
      </rPr>
      <t>　精密機械器具</t>
    </r>
  </si>
  <si>
    <r>
      <rPr>
        <sz val="9"/>
        <color theme="0"/>
        <rFont val="ＭＳ Ｐゴシック"/>
        <family val="3"/>
        <charset val="128"/>
      </rPr>
      <t>　精密機械器具</t>
    </r>
  </si>
  <si>
    <r>
      <rPr>
        <sz val="9"/>
        <rFont val="ＭＳ Ｐゴシック"/>
        <family val="3"/>
        <charset val="128"/>
      </rPr>
      <t>　その他の製造業</t>
    </r>
  </si>
  <si>
    <r>
      <rPr>
        <sz val="9"/>
        <color theme="0"/>
        <rFont val="ＭＳ Ｐゴシック"/>
        <family val="3"/>
        <charset val="128"/>
      </rPr>
      <t>　その他の製造業</t>
    </r>
  </si>
  <si>
    <r>
      <rPr>
        <sz val="10"/>
        <rFont val="ＭＳ ゴシック"/>
        <family val="3"/>
        <charset val="128"/>
      </rPr>
      <t>算式</t>
    </r>
    <r>
      <rPr>
        <sz val="10"/>
        <rFont val="Arial"/>
        <family val="2"/>
      </rPr>
      <t xml:space="preserve">: </t>
    </r>
    <r>
      <rPr>
        <sz val="10"/>
        <rFont val="ＭＳ ゴシック"/>
        <family val="3"/>
        <charset val="128"/>
      </rPr>
      <t>付加価値率</t>
    </r>
    <r>
      <rPr>
        <sz val="10"/>
        <rFont val="Arial"/>
        <family val="2"/>
      </rPr>
      <t xml:space="preserve"> (%) </t>
    </r>
    <r>
      <rPr>
        <sz val="10"/>
        <rFont val="ＭＳ ゴシック"/>
        <family val="3"/>
        <charset val="128"/>
      </rPr>
      <t>＝付加価値額／修正売上高</t>
    </r>
    <r>
      <rPr>
        <sz val="10"/>
        <rFont val="Arial"/>
        <family val="2"/>
      </rPr>
      <t>×100</t>
    </r>
    <phoneticPr fontId="3"/>
  </si>
  <si>
    <r>
      <rPr>
        <sz val="12"/>
        <rFont val="ＭＳ Ｐゴシック"/>
        <family val="3"/>
        <charset val="128"/>
      </rPr>
      <t>資料：日本政策投資銀行「産業別財務データハンドブック」</t>
    </r>
  </si>
  <si>
    <t>医薬品輸出入額 (日本)</t>
    <rPh sb="9" eb="11">
      <t>ニホン</t>
    </rPh>
    <phoneticPr fontId="3"/>
  </si>
  <si>
    <r>
      <t>(</t>
    </r>
    <r>
      <rPr>
        <sz val="12"/>
        <color theme="1"/>
        <rFont val="ＭＳ Ｐゴシック"/>
        <family val="3"/>
        <charset val="128"/>
      </rPr>
      <t>単位：百万円</t>
    </r>
    <r>
      <rPr>
        <sz val="12"/>
        <color theme="1"/>
        <rFont val="Arial"/>
        <family val="2"/>
      </rPr>
      <t>)</t>
    </r>
    <rPh sb="1" eb="3">
      <t>タンイ</t>
    </rPh>
    <phoneticPr fontId="3"/>
  </si>
  <si>
    <r>
      <rPr>
        <sz val="12"/>
        <color indexed="8"/>
        <rFont val="ＭＳ Ｐゴシック"/>
        <family val="3"/>
        <charset val="128"/>
      </rPr>
      <t>年</t>
    </r>
  </si>
  <si>
    <r>
      <rPr>
        <sz val="12"/>
        <color indexed="8"/>
        <rFont val="ＭＳ Ｐゴシック"/>
        <family val="3"/>
        <charset val="128"/>
      </rPr>
      <t>輸出</t>
    </r>
  </si>
  <si>
    <r>
      <rPr>
        <sz val="12"/>
        <color indexed="8"/>
        <rFont val="ＭＳ Ｐゴシック"/>
        <family val="3"/>
        <charset val="128"/>
      </rPr>
      <t>輸入</t>
    </r>
  </si>
  <si>
    <r>
      <rPr>
        <sz val="12"/>
        <color indexed="8"/>
        <rFont val="ＭＳ Ｐゴシック"/>
        <family val="3"/>
        <charset val="128"/>
      </rPr>
      <t>入超</t>
    </r>
  </si>
  <si>
    <r>
      <rPr>
        <sz val="12"/>
        <color indexed="8"/>
        <rFont val="ＭＳ Ｐゴシック"/>
        <family val="3"/>
        <charset val="128"/>
      </rPr>
      <t>金額</t>
    </r>
    <r>
      <rPr>
        <sz val="12"/>
        <color indexed="8"/>
        <rFont val="Arial"/>
        <family val="2"/>
      </rPr>
      <t xml:space="preserve"> (A)</t>
    </r>
    <phoneticPr fontId="24"/>
  </si>
  <si>
    <t>対前年伸率</t>
    <phoneticPr fontId="3"/>
  </si>
  <si>
    <r>
      <rPr>
        <sz val="12"/>
        <color indexed="8"/>
        <rFont val="ＭＳ Ｐゴシック"/>
        <family val="3"/>
        <charset val="128"/>
      </rPr>
      <t>金額</t>
    </r>
    <r>
      <rPr>
        <sz val="12"/>
        <color indexed="8"/>
        <rFont val="Arial"/>
        <family val="2"/>
      </rPr>
      <t xml:space="preserve"> (B)</t>
    </r>
    <phoneticPr fontId="24"/>
  </si>
  <si>
    <t>(B)- (A)</t>
    <phoneticPr fontId="24"/>
  </si>
  <si>
    <t xml:space="preserve">(B) / (A) </t>
    <phoneticPr fontId="24"/>
  </si>
  <si>
    <r>
      <t>(</t>
    </r>
    <r>
      <rPr>
        <sz val="12"/>
        <color indexed="8"/>
        <rFont val="ＭＳ Ｐゴシック"/>
        <family val="3"/>
        <charset val="128"/>
      </rPr>
      <t>百万円</t>
    </r>
    <r>
      <rPr>
        <sz val="12"/>
        <color indexed="8"/>
        <rFont val="Arial"/>
        <family val="2"/>
      </rPr>
      <t>)</t>
    </r>
    <rPh sb="1" eb="4">
      <t>ヒャクマンエン</t>
    </rPh>
    <phoneticPr fontId="3"/>
  </si>
  <si>
    <r>
      <t>(</t>
    </r>
    <r>
      <rPr>
        <sz val="12"/>
        <color indexed="8"/>
        <rFont val="ＭＳ Ｐゴシック"/>
        <family val="3"/>
        <charset val="128"/>
      </rPr>
      <t>倍</t>
    </r>
    <r>
      <rPr>
        <sz val="12"/>
        <color indexed="8"/>
        <rFont val="Arial"/>
        <family val="2"/>
      </rPr>
      <t>)</t>
    </r>
    <rPh sb="1" eb="2">
      <t>バイ</t>
    </rPh>
    <phoneticPr fontId="3"/>
  </si>
  <si>
    <t>（注）引用元資料の更新に従い、遡及的に数値を修正している。</t>
    <rPh sb="1" eb="2">
      <t>チュウ</t>
    </rPh>
    <rPh sb="3" eb="5">
      <t>インヨウ</t>
    </rPh>
    <rPh sb="6" eb="8">
      <t>シリョウ</t>
    </rPh>
    <rPh sb="9" eb="11">
      <t>コウシン</t>
    </rPh>
    <rPh sb="12" eb="13">
      <t>シタガ</t>
    </rPh>
    <rPh sb="19" eb="21">
      <t>スウチ</t>
    </rPh>
    <phoneticPr fontId="3"/>
  </si>
  <si>
    <t>資料：財務省「貿易統計」</t>
    <phoneticPr fontId="3"/>
  </si>
  <si>
    <r>
      <rPr>
        <sz val="20"/>
        <rFont val="ＭＳ Ｐゴシック"/>
        <family val="3"/>
        <charset val="128"/>
      </rPr>
      <t>医薬品の主要輸出入先</t>
    </r>
    <r>
      <rPr>
        <sz val="20"/>
        <rFont val="Arial"/>
        <family val="2"/>
      </rPr>
      <t xml:space="preserve"> (</t>
    </r>
    <r>
      <rPr>
        <sz val="20"/>
        <rFont val="ＭＳ Ｐゴシック"/>
        <family val="3"/>
        <charset val="128"/>
      </rPr>
      <t>日本</t>
    </r>
    <r>
      <rPr>
        <sz val="20"/>
        <rFont val="Arial"/>
        <family val="2"/>
      </rPr>
      <t>)</t>
    </r>
    <rPh sb="8" eb="9">
      <t>ニュウ</t>
    </rPh>
    <rPh sb="12" eb="14">
      <t>ニホン</t>
    </rPh>
    <phoneticPr fontId="3"/>
  </si>
  <si>
    <r>
      <t>(1)</t>
    </r>
    <r>
      <rPr>
        <sz val="14"/>
        <rFont val="ＭＳ Ｐゴシック"/>
        <family val="3"/>
        <charset val="128"/>
      </rPr>
      <t>輸出</t>
    </r>
    <rPh sb="3" eb="5">
      <t>ユシュツ</t>
    </rPh>
    <phoneticPr fontId="3"/>
  </si>
  <si>
    <r>
      <rPr>
        <sz val="9"/>
        <rFont val="ＭＳ Ｐゴシック"/>
        <family val="3"/>
        <charset val="128"/>
      </rPr>
      <t>主要輸出国</t>
    </r>
    <rPh sb="0" eb="2">
      <t>シュヨウ</t>
    </rPh>
    <rPh sb="2" eb="4">
      <t>ユシュツ</t>
    </rPh>
    <rPh sb="4" eb="5">
      <t>コク</t>
    </rPh>
    <phoneticPr fontId="3"/>
  </si>
  <si>
    <r>
      <rPr>
        <sz val="9"/>
        <rFont val="ＭＳ Ｐゴシック"/>
        <family val="3"/>
        <charset val="128"/>
      </rPr>
      <t xml:space="preserve">輸出額
</t>
    </r>
    <r>
      <rPr>
        <sz val="9"/>
        <rFont val="Arial"/>
        <family val="2"/>
      </rPr>
      <t xml:space="preserve"> (</t>
    </r>
    <r>
      <rPr>
        <sz val="9"/>
        <rFont val="ＭＳ Ｐゴシック"/>
        <family val="3"/>
        <charset val="128"/>
      </rPr>
      <t>百万円）</t>
    </r>
    <rPh sb="0" eb="2">
      <t>ユシュツ</t>
    </rPh>
    <rPh sb="2" eb="3">
      <t>ガク</t>
    </rPh>
    <rPh sb="6" eb="9">
      <t>ヒャクマンエン</t>
    </rPh>
    <phoneticPr fontId="3"/>
  </si>
  <si>
    <t>アメリカ</t>
    <phoneticPr fontId="3"/>
  </si>
  <si>
    <t>中国</t>
    <phoneticPr fontId="3"/>
  </si>
  <si>
    <t>スイス</t>
  </si>
  <si>
    <t>韓国</t>
    <rPh sb="0" eb="2">
      <t>カンコク</t>
    </rPh>
    <phoneticPr fontId="3"/>
  </si>
  <si>
    <t>台湾</t>
  </si>
  <si>
    <t>イギリス</t>
  </si>
  <si>
    <t>ドイツ</t>
  </si>
  <si>
    <t>香港</t>
  </si>
  <si>
    <t>フランス</t>
  </si>
  <si>
    <t>イタリア</t>
  </si>
  <si>
    <t>オランダ</t>
  </si>
  <si>
    <t>タイ</t>
  </si>
  <si>
    <t>ベルギー</t>
  </si>
  <si>
    <t>アイルランド</t>
  </si>
  <si>
    <t>シンガポール</t>
  </si>
  <si>
    <t>インド</t>
  </si>
  <si>
    <t>スペイン</t>
  </si>
  <si>
    <t>ブラジル</t>
  </si>
  <si>
    <t>カナダ</t>
  </si>
  <si>
    <t>オーストラリア</t>
  </si>
  <si>
    <t>インドネシア</t>
  </si>
  <si>
    <t>メキシコ</t>
  </si>
  <si>
    <t>フィリピン</t>
  </si>
  <si>
    <t>トルコ</t>
  </si>
  <si>
    <t>その他</t>
    <rPh sb="2" eb="3">
      <t>ホカ</t>
    </rPh>
    <phoneticPr fontId="26"/>
  </si>
  <si>
    <r>
      <rPr>
        <sz val="9"/>
        <rFont val="ＭＳ Ｐゴシック"/>
        <family val="3"/>
        <charset val="128"/>
      </rPr>
      <t>構成比</t>
    </r>
    <r>
      <rPr>
        <sz val="9"/>
        <rFont val="Arial"/>
        <family val="2"/>
      </rPr>
      <t xml:space="preserve"> (%)</t>
    </r>
    <rPh sb="0" eb="3">
      <t>コウセイヒ</t>
    </rPh>
    <phoneticPr fontId="3"/>
  </si>
  <si>
    <r>
      <t xml:space="preserve">(2) </t>
    </r>
    <r>
      <rPr>
        <sz val="14"/>
        <rFont val="ＭＳ Ｐゴシック"/>
        <family val="3"/>
        <charset val="128"/>
      </rPr>
      <t>輸入</t>
    </r>
    <r>
      <rPr>
        <sz val="14"/>
        <rFont val="Arial"/>
        <family val="2"/>
      </rPr>
      <t xml:space="preserve"> </t>
    </r>
    <phoneticPr fontId="24"/>
  </si>
  <si>
    <t>主要輸入国</t>
    <rPh sb="0" eb="2">
      <t>シュヨウ</t>
    </rPh>
    <rPh sb="2" eb="4">
      <t>ユニュウ</t>
    </rPh>
    <rPh sb="4" eb="5">
      <t>コク</t>
    </rPh>
    <phoneticPr fontId="3"/>
  </si>
  <si>
    <r>
      <rPr>
        <sz val="9"/>
        <rFont val="ＭＳ Ｐゴシック"/>
        <family val="3"/>
        <charset val="128"/>
      </rPr>
      <t xml:space="preserve">輸入額
</t>
    </r>
    <r>
      <rPr>
        <sz val="9"/>
        <rFont val="Arial"/>
        <family val="2"/>
      </rPr>
      <t xml:space="preserve"> (</t>
    </r>
    <r>
      <rPr>
        <sz val="9"/>
        <rFont val="ＭＳ Ｐゴシック"/>
        <family val="3"/>
        <charset val="128"/>
      </rPr>
      <t>百万円）</t>
    </r>
    <rPh sb="0" eb="3">
      <t>ユニュウガク</t>
    </rPh>
    <rPh sb="2" eb="3">
      <t>ガク</t>
    </rPh>
    <rPh sb="6" eb="9">
      <t>ヒャクマンエン</t>
    </rPh>
    <phoneticPr fontId="3"/>
  </si>
  <si>
    <t>プエルトリコ</t>
  </si>
  <si>
    <t>スウェーデン</t>
  </si>
  <si>
    <t>中国</t>
    <rPh sb="0" eb="2">
      <t>チュウゴク</t>
    </rPh>
    <phoneticPr fontId="3"/>
  </si>
  <si>
    <t>デンマーク</t>
  </si>
  <si>
    <t>合計</t>
  </si>
  <si>
    <r>
      <rPr>
        <sz val="12"/>
        <rFont val="ＭＳ Ｐゴシック"/>
        <family val="3"/>
        <charset val="128"/>
      </rPr>
      <t>資料：財務省「貿易統計」</t>
    </r>
  </si>
  <si>
    <t>主要国の医薬品の輸出入額 （世界）</t>
    <rPh sb="0" eb="2">
      <t>シュヨウ</t>
    </rPh>
    <rPh sb="2" eb="3">
      <t>コク</t>
    </rPh>
    <rPh sb="14" eb="16">
      <t>セカイ</t>
    </rPh>
    <phoneticPr fontId="24"/>
  </si>
  <si>
    <t>（単位：百万ドル）</t>
    <rPh sb="1" eb="3">
      <t>タンイ</t>
    </rPh>
    <phoneticPr fontId="3"/>
  </si>
  <si>
    <t>オーストリア</t>
  </si>
  <si>
    <t>輸出</t>
    <rPh sb="0" eb="2">
      <t>ユシュツ</t>
    </rPh>
    <phoneticPr fontId="3"/>
  </si>
  <si>
    <t>輸入</t>
    <rPh sb="0" eb="2">
      <t>ユニュウ</t>
    </rPh>
    <phoneticPr fontId="3"/>
  </si>
  <si>
    <t>出超過額</t>
    <rPh sb="0" eb="1">
      <t>デ</t>
    </rPh>
    <rPh sb="1" eb="4">
      <t>チョウカガク</t>
    </rPh>
    <phoneticPr fontId="3"/>
  </si>
  <si>
    <t>フィンランド</t>
  </si>
  <si>
    <t>ギリシャ</t>
  </si>
  <si>
    <t>ノルウェー</t>
    <phoneticPr fontId="3"/>
  </si>
  <si>
    <t>ノルウェー</t>
  </si>
  <si>
    <t>ポルトガル</t>
  </si>
  <si>
    <t>スイス</t>
    <phoneticPr fontId="3"/>
  </si>
  <si>
    <t>その他</t>
  </si>
  <si>
    <r>
      <t>OECD</t>
    </r>
    <r>
      <rPr>
        <sz val="9"/>
        <rFont val="ＭＳ Ｐゴシック"/>
        <family val="3"/>
        <charset val="128"/>
      </rPr>
      <t>合計</t>
    </r>
    <phoneticPr fontId="3"/>
  </si>
  <si>
    <r>
      <t>OECD</t>
    </r>
    <r>
      <rPr>
        <sz val="9"/>
        <color theme="0" tint="-0.14999847407452621"/>
        <rFont val="ＭＳ Ｐゴシック"/>
        <family val="3"/>
        <charset val="128"/>
      </rPr>
      <t>合計</t>
    </r>
    <phoneticPr fontId="3"/>
  </si>
  <si>
    <t>（注）引用元資料の更新に従い、過去データを更新している。</t>
    <phoneticPr fontId="3"/>
  </si>
  <si>
    <t>主要国の医薬最終製品の国別輸出入額 (世界)</t>
    <rPh sb="15" eb="16">
      <t>ニュウ</t>
    </rPh>
    <rPh sb="19" eb="21">
      <t>セカイ</t>
    </rPh>
    <phoneticPr fontId="24"/>
  </si>
  <si>
    <t>(1)輸出</t>
    <rPh sb="3" eb="5">
      <t>ユシュツ</t>
    </rPh>
    <phoneticPr fontId="3"/>
  </si>
  <si>
    <r>
      <t>（単位</t>
    </r>
    <r>
      <rPr>
        <sz val="12"/>
        <color theme="1"/>
        <rFont val="Arial"/>
        <family val="2"/>
      </rPr>
      <t>:</t>
    </r>
    <r>
      <rPr>
        <sz val="12"/>
        <color theme="1"/>
        <rFont val="ＭＳ Ｐゴシック"/>
        <family val="3"/>
        <charset val="128"/>
      </rPr>
      <t>千ドル）</t>
    </r>
  </si>
  <si>
    <t>輸出国</t>
    <rPh sb="0" eb="2">
      <t>ユシュツ</t>
    </rPh>
    <rPh sb="2" eb="3">
      <t>コク</t>
    </rPh>
    <phoneticPr fontId="3"/>
  </si>
  <si>
    <r>
      <rPr>
        <sz val="9"/>
        <color indexed="8"/>
        <rFont val="ＭＳ Ｐゴシック"/>
        <family val="3"/>
        <charset val="128"/>
      </rPr>
      <t>オーストリア</t>
    </r>
  </si>
  <si>
    <r>
      <rPr>
        <sz val="9"/>
        <color indexed="8"/>
        <rFont val="ＭＳ Ｐゴシック"/>
        <family val="3"/>
        <charset val="128"/>
      </rPr>
      <t>ベルギー</t>
    </r>
  </si>
  <si>
    <r>
      <rPr>
        <sz val="9"/>
        <color indexed="8"/>
        <rFont val="ＭＳ Ｐゴシック"/>
        <family val="3"/>
        <charset val="128"/>
      </rPr>
      <t>デンマーク</t>
    </r>
  </si>
  <si>
    <r>
      <rPr>
        <sz val="9"/>
        <color indexed="8"/>
        <rFont val="ＭＳ Ｐゴシック"/>
        <family val="3"/>
        <charset val="128"/>
      </rPr>
      <t>フランス</t>
    </r>
  </si>
  <si>
    <r>
      <rPr>
        <sz val="9"/>
        <color indexed="8"/>
        <rFont val="ＭＳ Ｐゴシック"/>
        <family val="3"/>
        <charset val="128"/>
      </rPr>
      <t>ドイツ</t>
    </r>
  </si>
  <si>
    <r>
      <rPr>
        <sz val="9"/>
        <color indexed="8"/>
        <rFont val="ＭＳ Ｐゴシック"/>
        <family val="3"/>
        <charset val="128"/>
      </rPr>
      <t>アイルランド</t>
    </r>
  </si>
  <si>
    <r>
      <rPr>
        <sz val="9"/>
        <color indexed="8"/>
        <rFont val="ＭＳ Ｐゴシック"/>
        <family val="3"/>
        <charset val="128"/>
      </rPr>
      <t>イタリア</t>
    </r>
  </si>
  <si>
    <r>
      <rPr>
        <sz val="9"/>
        <color indexed="8"/>
        <rFont val="ＭＳ Ｐゴシック"/>
        <family val="3"/>
        <charset val="128"/>
      </rPr>
      <t>オランダ</t>
    </r>
  </si>
  <si>
    <r>
      <rPr>
        <sz val="9"/>
        <color indexed="8"/>
        <rFont val="ＭＳ Ｐゴシック"/>
        <family val="3"/>
        <charset val="128"/>
      </rPr>
      <t>スペイン</t>
    </r>
  </si>
  <si>
    <r>
      <rPr>
        <sz val="9"/>
        <color indexed="8"/>
        <rFont val="ＭＳ Ｐゴシック"/>
        <family val="3"/>
        <charset val="128"/>
      </rPr>
      <t>スウェーデン</t>
    </r>
  </si>
  <si>
    <r>
      <rPr>
        <sz val="9"/>
        <color indexed="8"/>
        <rFont val="ＭＳ Ｐゴシック"/>
        <family val="3"/>
        <charset val="128"/>
      </rPr>
      <t>スイス</t>
    </r>
  </si>
  <si>
    <r>
      <rPr>
        <sz val="9"/>
        <color indexed="8"/>
        <rFont val="ＭＳ Ｐゴシック"/>
        <family val="3"/>
        <charset val="128"/>
      </rPr>
      <t>イギリス</t>
    </r>
  </si>
  <si>
    <r>
      <rPr>
        <sz val="9"/>
        <color indexed="8"/>
        <rFont val="ＭＳ Ｐゴシック"/>
        <family val="3"/>
        <charset val="128"/>
      </rPr>
      <t>アメリカ</t>
    </r>
  </si>
  <si>
    <r>
      <rPr>
        <sz val="9"/>
        <color indexed="8"/>
        <rFont val="ＭＳ Ｐゴシック"/>
        <family val="3"/>
        <charset val="128"/>
      </rPr>
      <t>カナダ</t>
    </r>
  </si>
  <si>
    <r>
      <rPr>
        <sz val="9"/>
        <color indexed="8"/>
        <rFont val="ＭＳ Ｐゴシック"/>
        <family val="3"/>
        <charset val="128"/>
      </rPr>
      <t>オーストラリア</t>
    </r>
  </si>
  <si>
    <r>
      <rPr>
        <sz val="9"/>
        <color indexed="8"/>
        <rFont val="ＭＳ Ｐゴシック"/>
        <family val="3"/>
        <charset val="128"/>
      </rPr>
      <t>日本</t>
    </r>
  </si>
  <si>
    <t>輸入国</t>
    <rPh sb="0" eb="2">
      <t>ユニュウ</t>
    </rPh>
    <rPh sb="2" eb="3">
      <t>コク</t>
    </rPh>
    <phoneticPr fontId="3"/>
  </si>
  <si>
    <r>
      <rPr>
        <sz val="9"/>
        <color indexed="8"/>
        <rFont val="ＭＳ Ｐゴシック"/>
        <family val="3"/>
        <charset val="128"/>
      </rPr>
      <t>その他</t>
    </r>
  </si>
  <si>
    <r>
      <rPr>
        <sz val="9"/>
        <color indexed="8"/>
        <rFont val="ＭＳ Ｐゴシック"/>
        <family val="3"/>
        <charset val="128"/>
      </rPr>
      <t>世界計</t>
    </r>
  </si>
  <si>
    <t>(2)輸入</t>
    <phoneticPr fontId="3"/>
  </si>
  <si>
    <t>輸出国</t>
    <rPh sb="1" eb="2">
      <t>シュツ</t>
    </rPh>
    <phoneticPr fontId="3"/>
  </si>
  <si>
    <t>医薬品産業における技術導出入収支(日本）</t>
    <rPh sb="17" eb="19">
      <t>ニホン</t>
    </rPh>
    <phoneticPr fontId="3"/>
  </si>
  <si>
    <r>
      <rPr>
        <sz val="10"/>
        <color theme="1"/>
        <rFont val="ＭＳ Ｐゴシック"/>
        <family val="2"/>
        <charset val="128"/>
      </rPr>
      <t>全契約</t>
    </r>
  </si>
  <si>
    <r>
      <rPr>
        <sz val="10"/>
        <color theme="1"/>
        <rFont val="ＭＳ Ｐゴシック"/>
        <family val="2"/>
        <charset val="128"/>
      </rPr>
      <t>うち新規契約</t>
    </r>
  </si>
  <si>
    <r>
      <rPr>
        <sz val="10"/>
        <color theme="1"/>
        <rFont val="ＭＳ Ｐゴシック"/>
        <family val="2"/>
        <charset val="128"/>
      </rPr>
      <t>受取</t>
    </r>
  </si>
  <si>
    <r>
      <rPr>
        <sz val="10"/>
        <color theme="1"/>
        <rFont val="ＭＳ Ｐゴシック"/>
        <family val="2"/>
        <charset val="128"/>
      </rPr>
      <t>支払</t>
    </r>
  </si>
  <si>
    <r>
      <rPr>
        <sz val="10"/>
        <color theme="1"/>
        <rFont val="ＭＳ Ｐゴシック"/>
        <family val="2"/>
        <charset val="128"/>
      </rPr>
      <t>収支差</t>
    </r>
  </si>
  <si>
    <r>
      <rPr>
        <sz val="10"/>
        <color theme="1"/>
        <rFont val="ＭＳ Ｐゴシック"/>
        <family val="2"/>
        <charset val="128"/>
      </rPr>
      <t>件数</t>
    </r>
  </si>
  <si>
    <t>金額
(百万円）</t>
    <rPh sb="4" eb="7">
      <t>ヒャクマンエン</t>
    </rPh>
    <phoneticPr fontId="3"/>
  </si>
  <si>
    <r>
      <rPr>
        <sz val="10"/>
        <color theme="1"/>
        <rFont val="ＭＳ Ｐゴシック"/>
        <family val="2"/>
        <charset val="128"/>
      </rPr>
      <t>－</t>
    </r>
  </si>
  <si>
    <r>
      <rPr>
        <sz val="10"/>
        <color theme="1"/>
        <rFont val="ＭＳ Ｐゴシック"/>
        <family val="2"/>
        <charset val="128"/>
      </rPr>
      <t>うち親子会社</t>
    </r>
  </si>
  <si>
    <t>医薬品関連企業の海外法人数 (日本)</t>
    <rPh sb="10" eb="13">
      <t>ホウジンスウ</t>
    </rPh>
    <rPh sb="15" eb="16">
      <t>ヒ</t>
    </rPh>
    <rPh sb="16" eb="17">
      <t>ホン</t>
    </rPh>
    <phoneticPr fontId="3"/>
  </si>
  <si>
    <r>
      <rPr>
        <sz val="12"/>
        <rFont val="ＭＳ Ｐゴシック"/>
        <family val="3"/>
        <charset val="128"/>
      </rPr>
      <t>年　度</t>
    </r>
    <phoneticPr fontId="24"/>
  </si>
  <si>
    <t>海外法人数</t>
    <rPh sb="0" eb="2">
      <t>カイガイ</t>
    </rPh>
    <rPh sb="2" eb="4">
      <t>ホウジン</t>
    </rPh>
    <phoneticPr fontId="24"/>
  </si>
  <si>
    <t>うち製造
(生産設備)</t>
  </si>
  <si>
    <t>うち販売
(輸入を含む)</t>
  </si>
  <si>
    <r>
      <t>(</t>
    </r>
    <r>
      <rPr>
        <sz val="10"/>
        <rFont val="ＭＳ Ｐゴシック"/>
        <family val="3"/>
        <charset val="128"/>
      </rPr>
      <t>注</t>
    </r>
    <r>
      <rPr>
        <sz val="10"/>
        <rFont val="Arial"/>
        <family val="2"/>
      </rPr>
      <t>)</t>
    </r>
    <phoneticPr fontId="3"/>
  </si>
  <si>
    <r>
      <t xml:space="preserve">1. </t>
    </r>
    <r>
      <rPr>
        <sz val="10"/>
        <rFont val="ＭＳ Ｐゴシック"/>
        <family val="3"/>
        <charset val="128"/>
      </rPr>
      <t>日本企業の出資比率が単独で</t>
    </r>
    <r>
      <rPr>
        <sz val="10"/>
        <rFont val="Arial"/>
        <family val="2"/>
      </rPr>
      <t>50%</t>
    </r>
    <r>
      <rPr>
        <sz val="10"/>
        <rFont val="ＭＳ Ｐゴシック"/>
        <family val="3"/>
        <charset val="128"/>
      </rPr>
      <t>以上の海外法人である。</t>
    </r>
    <phoneticPr fontId="3"/>
  </si>
  <si>
    <r>
      <t xml:space="preserve">2. </t>
    </r>
    <r>
      <rPr>
        <sz val="10"/>
        <rFont val="ＭＳ Ｐゴシック"/>
        <family val="3"/>
        <charset val="128"/>
      </rPr>
      <t>医薬品原料、医療機器・器具、滋養強壮剤及び研究開発に関する事業を含む。</t>
    </r>
    <phoneticPr fontId="3"/>
  </si>
  <si>
    <r>
      <t>3.</t>
    </r>
    <r>
      <rPr>
        <sz val="10"/>
        <rFont val="ＭＳ Ｐゴシック"/>
        <family val="3"/>
        <charset val="128"/>
      </rPr>
      <t xml:space="preserve"> </t>
    </r>
    <r>
      <rPr>
        <sz val="10"/>
        <rFont val="Arial"/>
        <family val="2"/>
      </rPr>
      <t>2017</t>
    </r>
    <r>
      <rPr>
        <sz val="10"/>
        <rFont val="ＭＳ Ｐゴシック"/>
        <family val="3"/>
        <charset val="128"/>
      </rPr>
      <t>年度調査以降、本調査は実施されていないため、データは更新されていない。</t>
    </r>
    <rPh sb="14" eb="17">
      <t>ホンチョウサ</t>
    </rPh>
    <rPh sb="18" eb="20">
      <t>ジッシ</t>
    </rPh>
    <rPh sb="33" eb="35">
      <t>コウシン</t>
    </rPh>
    <phoneticPr fontId="3"/>
  </si>
  <si>
    <t>資料：矢野経済研究所</t>
    <phoneticPr fontId="3"/>
  </si>
  <si>
    <r>
      <rPr>
        <sz val="20"/>
        <rFont val="ＭＳ Ｐゴシック"/>
        <family val="3"/>
        <charset val="128"/>
      </rPr>
      <t>医薬品関連企業の国別海外法人数</t>
    </r>
    <r>
      <rPr>
        <sz val="20"/>
        <rFont val="Arial"/>
        <family val="2"/>
      </rPr>
      <t xml:space="preserve"> (</t>
    </r>
    <r>
      <rPr>
        <sz val="20"/>
        <rFont val="ＭＳ Ｐゴシック"/>
        <family val="3"/>
        <charset val="128"/>
      </rPr>
      <t>日本</t>
    </r>
    <r>
      <rPr>
        <sz val="20"/>
        <rFont val="Arial"/>
        <family val="2"/>
      </rPr>
      <t>)</t>
    </r>
    <rPh sb="10" eb="12">
      <t>カイガイ</t>
    </rPh>
    <rPh sb="12" eb="15">
      <t>ホウジンスウ</t>
    </rPh>
    <rPh sb="17" eb="19">
      <t>ニホン</t>
    </rPh>
    <phoneticPr fontId="3"/>
  </si>
  <si>
    <r>
      <rPr>
        <sz val="10"/>
        <rFont val="ＭＳ Ｐゴシック"/>
        <family val="3"/>
        <charset val="128"/>
      </rPr>
      <t>年</t>
    </r>
    <rPh sb="0" eb="1">
      <t>ネン</t>
    </rPh>
    <phoneticPr fontId="3"/>
  </si>
  <si>
    <r>
      <rPr>
        <sz val="10"/>
        <rFont val="ＭＳ Ｐゴシック"/>
        <family val="3"/>
        <charset val="128"/>
      </rPr>
      <t>海外法人数</t>
    </r>
    <rPh sb="0" eb="2">
      <t>カイガイ</t>
    </rPh>
    <rPh sb="2" eb="5">
      <t>ホウジンスウ</t>
    </rPh>
    <phoneticPr fontId="3"/>
  </si>
  <si>
    <r>
      <rPr>
        <sz val="10"/>
        <rFont val="ＭＳ Ｐゴシック"/>
        <family val="3"/>
        <charset val="128"/>
      </rPr>
      <t>アメリカ</t>
    </r>
  </si>
  <si>
    <r>
      <rPr>
        <sz val="10"/>
        <rFont val="ＭＳ Ｐゴシック"/>
        <family val="3"/>
        <charset val="128"/>
      </rPr>
      <t>イギリス</t>
    </r>
    <phoneticPr fontId="3"/>
  </si>
  <si>
    <r>
      <rPr>
        <sz val="10"/>
        <rFont val="ＭＳ Ｐゴシック"/>
        <family val="3"/>
        <charset val="128"/>
      </rPr>
      <t>ドイツ</t>
    </r>
  </si>
  <si>
    <r>
      <rPr>
        <sz val="10"/>
        <rFont val="ＭＳ Ｐゴシック"/>
        <family val="3"/>
        <charset val="128"/>
      </rPr>
      <t>フランス</t>
    </r>
  </si>
  <si>
    <r>
      <rPr>
        <sz val="10"/>
        <rFont val="ＭＳ Ｐゴシック"/>
        <family val="3"/>
        <charset val="128"/>
      </rPr>
      <t>中国</t>
    </r>
  </si>
  <si>
    <r>
      <rPr>
        <sz val="10"/>
        <rFont val="ＭＳ Ｐゴシック"/>
        <family val="3"/>
        <charset val="128"/>
      </rPr>
      <t>台湾</t>
    </r>
  </si>
  <si>
    <r>
      <rPr>
        <sz val="10"/>
        <rFont val="ＭＳ Ｐゴシック"/>
        <family val="3"/>
        <charset val="128"/>
      </rPr>
      <t>インドネシア</t>
    </r>
  </si>
  <si>
    <r>
      <rPr>
        <sz val="10"/>
        <rFont val="ＭＳ Ｐゴシック"/>
        <family val="3"/>
        <charset val="128"/>
      </rPr>
      <t>韓国</t>
    </r>
  </si>
  <si>
    <r>
      <rPr>
        <sz val="10"/>
        <rFont val="ＭＳ Ｐゴシック"/>
        <family val="3"/>
        <charset val="128"/>
      </rPr>
      <t>香港</t>
    </r>
  </si>
  <si>
    <r>
      <rPr>
        <sz val="10"/>
        <rFont val="ＭＳ Ｐゴシック"/>
        <family val="3"/>
        <charset val="128"/>
      </rPr>
      <t>シンガポール</t>
    </r>
  </si>
  <si>
    <r>
      <rPr>
        <sz val="10"/>
        <rFont val="ＭＳ Ｐゴシック"/>
        <family val="3"/>
        <charset val="128"/>
      </rPr>
      <t>その他</t>
    </r>
  </si>
  <si>
    <r>
      <rPr>
        <sz val="10"/>
        <rFont val="ＭＳ Ｐゴシック"/>
        <family val="3"/>
        <charset val="128"/>
      </rPr>
      <t>海外法人数　構成比</t>
    </r>
    <r>
      <rPr>
        <sz val="10"/>
        <rFont val="Arial"/>
        <family val="2"/>
      </rPr>
      <t xml:space="preserve"> (%)</t>
    </r>
    <rPh sb="0" eb="2">
      <t>カイガイ</t>
    </rPh>
    <rPh sb="2" eb="5">
      <t>ホウジンスウ</t>
    </rPh>
    <phoneticPr fontId="3"/>
  </si>
  <si>
    <r>
      <rPr>
        <sz val="10"/>
        <rFont val="Arial"/>
        <family val="2"/>
      </rPr>
      <t>3</t>
    </r>
    <r>
      <rPr>
        <sz val="10"/>
        <rFont val="ＭＳ Ｐゴシック"/>
        <family val="3"/>
        <charset val="128"/>
      </rPr>
      <t xml:space="preserve">. </t>
    </r>
    <r>
      <rPr>
        <sz val="10"/>
        <rFont val="Arial"/>
        <family val="2"/>
      </rPr>
      <t>2017</t>
    </r>
    <r>
      <rPr>
        <sz val="10"/>
        <rFont val="ＭＳ Ｐゴシック"/>
        <family val="3"/>
        <charset val="128"/>
      </rPr>
      <t>年度調査以降、</t>
    </r>
    <r>
      <rPr>
        <sz val="10"/>
        <rFont val="ＭＳ ゴシック"/>
        <family val="2"/>
        <charset val="128"/>
      </rPr>
      <t>本調査は実施されていないため、データは更新されていない。</t>
    </r>
    <rPh sb="14" eb="17">
      <t>ホンチョウサ</t>
    </rPh>
    <rPh sb="18" eb="20">
      <t>ジッシ</t>
    </rPh>
    <rPh sb="33" eb="35">
      <t>コウシン</t>
    </rPh>
    <phoneticPr fontId="3"/>
  </si>
  <si>
    <r>
      <rPr>
        <sz val="12"/>
        <rFont val="ＭＳ Ｐゴシック"/>
        <family val="3"/>
        <charset val="128"/>
      </rPr>
      <t>資料：矢野経済研究所</t>
    </r>
  </si>
  <si>
    <t>製薬協会員会社　海外売上高と地域別従業員数</t>
    <rPh sb="8" eb="10">
      <t>カイガイ</t>
    </rPh>
    <rPh sb="10" eb="12">
      <t>ウリアゲ</t>
    </rPh>
    <rPh sb="12" eb="13">
      <t>ダカ</t>
    </rPh>
    <rPh sb="14" eb="16">
      <t>チイキ</t>
    </rPh>
    <rPh sb="16" eb="17">
      <t>ベツ</t>
    </rPh>
    <rPh sb="17" eb="20">
      <t>ジュウギョウイン</t>
    </rPh>
    <rPh sb="20" eb="21">
      <t>スウ</t>
    </rPh>
    <phoneticPr fontId="3"/>
  </si>
  <si>
    <t>海外売上高
(百万円）</t>
    <rPh sb="7" eb="10">
      <t>ヒャクマンエン</t>
    </rPh>
    <phoneticPr fontId="3"/>
  </si>
  <si>
    <r>
      <rPr>
        <sz val="11"/>
        <rFont val="ＭＳ Ｐゴシック"/>
        <family val="3"/>
        <charset val="128"/>
      </rPr>
      <t>海外の従業員数</t>
    </r>
    <r>
      <rPr>
        <sz val="12"/>
        <color rgb="FFFF0000"/>
        <rFont val="Arial"/>
        <family val="2"/>
      </rPr>
      <t/>
    </r>
    <rPh sb="0" eb="2">
      <t>カイガイ</t>
    </rPh>
    <rPh sb="3" eb="6">
      <t>ジュウギョウイン</t>
    </rPh>
    <rPh sb="6" eb="7">
      <t>スウ</t>
    </rPh>
    <phoneticPr fontId="3"/>
  </si>
  <si>
    <r>
      <rPr>
        <sz val="11"/>
        <rFont val="ＭＳ Ｐゴシック"/>
        <family val="3"/>
        <charset val="128"/>
      </rPr>
      <t>北米</t>
    </r>
  </si>
  <si>
    <r>
      <rPr>
        <sz val="11"/>
        <rFont val="ＭＳ Ｐゴシック"/>
        <family val="3"/>
        <charset val="128"/>
      </rPr>
      <t>欧　州</t>
    </r>
  </si>
  <si>
    <r>
      <rPr>
        <sz val="11"/>
        <rFont val="ＭＳ Ｐゴシック"/>
        <family val="3"/>
        <charset val="128"/>
      </rPr>
      <t>アジア・その他</t>
    </r>
  </si>
  <si>
    <r>
      <rPr>
        <sz val="11"/>
        <rFont val="ＭＳ Ｐゴシック"/>
        <family val="3"/>
        <charset val="128"/>
      </rPr>
      <t>合計</t>
    </r>
  </si>
  <si>
    <r>
      <rPr>
        <sz val="11"/>
        <rFont val="ＭＳ Ｐゴシック"/>
        <family val="3"/>
        <charset val="128"/>
      </rPr>
      <t>売上高</t>
    </r>
    <r>
      <rPr>
        <sz val="11"/>
        <rFont val="Arial"/>
        <family val="2"/>
      </rPr>
      <t xml:space="preserve"> </t>
    </r>
    <phoneticPr fontId="3"/>
  </si>
  <si>
    <r>
      <rPr>
        <sz val="11"/>
        <rFont val="ＭＳ Ｐゴシック"/>
        <family val="3"/>
        <charset val="128"/>
      </rPr>
      <t>会社数</t>
    </r>
  </si>
  <si>
    <r>
      <rPr>
        <sz val="11"/>
        <rFont val="ＭＳ Ｐゴシック"/>
        <family val="3"/>
        <charset val="128"/>
      </rPr>
      <t>従業員数</t>
    </r>
    <rPh sb="0" eb="3">
      <t>ジュウギョウイン</t>
    </rPh>
    <rPh sb="3" eb="4">
      <t>スウ</t>
    </rPh>
    <phoneticPr fontId="3"/>
  </si>
  <si>
    <r>
      <rPr>
        <sz val="11"/>
        <rFont val="ＭＳ Ｐゴシック"/>
        <family val="3"/>
        <charset val="128"/>
      </rPr>
      <t>会社数</t>
    </r>
    <rPh sb="0" eb="2">
      <t>カイシャ</t>
    </rPh>
    <rPh sb="2" eb="3">
      <t>スウ</t>
    </rPh>
    <phoneticPr fontId="24"/>
  </si>
  <si>
    <r>
      <t xml:space="preserve">1. </t>
    </r>
    <r>
      <rPr>
        <sz val="10"/>
        <rFont val="ＭＳ Ｐゴシック"/>
        <family val="3"/>
        <charset val="128"/>
      </rPr>
      <t>対象は、内資比率</t>
    </r>
    <r>
      <rPr>
        <sz val="10"/>
        <rFont val="Arial"/>
        <family val="2"/>
      </rPr>
      <t>50</t>
    </r>
    <r>
      <rPr>
        <sz val="10"/>
        <rFont val="ＭＳ Ｐゴシック"/>
        <family val="3"/>
        <charset val="128"/>
      </rPr>
      <t>％以上の製薬協会員会社</t>
    </r>
    <phoneticPr fontId="3"/>
  </si>
  <si>
    <r>
      <t xml:space="preserve">2. </t>
    </r>
    <r>
      <rPr>
        <sz val="10"/>
        <rFont val="ＭＳ Ｐゴシック"/>
        <family val="3"/>
        <charset val="128"/>
      </rPr>
      <t>海外売上高の会社数は有効回答社数</t>
    </r>
    <r>
      <rPr>
        <sz val="10"/>
        <rFont val="Arial"/>
        <family val="2"/>
      </rPr>
      <t xml:space="preserve"> (</t>
    </r>
    <r>
      <rPr>
        <sz val="10"/>
        <rFont val="ＭＳ Ｐゴシック"/>
        <family val="3"/>
        <charset val="128"/>
      </rPr>
      <t>実績のあった会社数</t>
    </r>
    <r>
      <rPr>
        <sz val="10"/>
        <rFont val="Arial"/>
        <family val="2"/>
      </rPr>
      <t>)</t>
    </r>
    <rPh sb="17" eb="18">
      <t>シャ</t>
    </rPh>
    <rPh sb="18" eb="19">
      <t>スウ</t>
    </rPh>
    <phoneticPr fontId="3"/>
  </si>
  <si>
    <r>
      <t xml:space="preserve">3. </t>
    </r>
    <r>
      <rPr>
        <sz val="10"/>
        <rFont val="ＭＳ Ｐゴシック"/>
        <family val="3"/>
        <charset val="128"/>
      </rPr>
      <t>海外の従業員数の会社数は、実際に現地で従業員を保有する会社数</t>
    </r>
    <phoneticPr fontId="3"/>
  </si>
  <si>
    <r>
      <t xml:space="preserve">4. </t>
    </r>
    <r>
      <rPr>
        <sz val="10"/>
        <rFont val="ＭＳ Ｐゴシック"/>
        <family val="3"/>
        <charset val="128"/>
      </rPr>
      <t>従業員数合計が</t>
    </r>
    <r>
      <rPr>
        <sz val="10"/>
        <rFont val="Arial"/>
        <family val="2"/>
      </rPr>
      <t>3</t>
    </r>
    <r>
      <rPr>
        <sz val="10"/>
        <rFont val="ＭＳ Ｐゴシック"/>
        <family val="3"/>
        <charset val="128"/>
      </rPr>
      <t>地域の従業員数の総和を上回るのは、総従業員数のみを回答した会社があるため。</t>
    </r>
    <rPh sb="19" eb="21">
      <t>ソウワ</t>
    </rPh>
    <phoneticPr fontId="3"/>
  </si>
  <si>
    <r>
      <rPr>
        <sz val="12"/>
        <rFont val="ＭＳ Ｐゴシック"/>
        <family val="3"/>
        <charset val="128"/>
      </rPr>
      <t>資料：製薬協活動概況調査</t>
    </r>
  </si>
  <si>
    <t>製薬協会員会社　海外拠点数</t>
    <rPh sb="8" eb="10">
      <t>カイガイ</t>
    </rPh>
    <rPh sb="10" eb="13">
      <t>キョテンスウ</t>
    </rPh>
    <phoneticPr fontId="3"/>
  </si>
  <si>
    <r>
      <rPr>
        <sz val="12"/>
        <rFont val="ＭＳ Ｐゴシック"/>
        <family val="3"/>
        <charset val="128"/>
      </rPr>
      <t>年度</t>
    </r>
  </si>
  <si>
    <r>
      <rPr>
        <sz val="12"/>
        <rFont val="ＭＳ Ｐゴシック"/>
        <family val="3"/>
        <charset val="128"/>
      </rPr>
      <t>研究所</t>
    </r>
  </si>
  <si>
    <r>
      <rPr>
        <sz val="12"/>
        <rFont val="ＭＳ Ｐゴシック"/>
        <family val="3"/>
        <charset val="128"/>
      </rPr>
      <t>開発拠点</t>
    </r>
  </si>
  <si>
    <r>
      <rPr>
        <sz val="12"/>
        <rFont val="ＭＳ Ｐゴシック"/>
        <family val="3"/>
        <charset val="128"/>
      </rPr>
      <t>工場</t>
    </r>
  </si>
  <si>
    <r>
      <rPr>
        <sz val="12"/>
        <rFont val="ＭＳ Ｐゴシック"/>
        <family val="3"/>
        <charset val="128"/>
      </rPr>
      <t>施設数</t>
    </r>
  </si>
  <si>
    <r>
      <rPr>
        <sz val="12"/>
        <rFont val="ＭＳ Ｐゴシック"/>
        <family val="3"/>
        <charset val="128"/>
      </rPr>
      <t>会社数</t>
    </r>
  </si>
  <si>
    <r>
      <t>(</t>
    </r>
    <r>
      <rPr>
        <sz val="10"/>
        <rFont val="ＭＳ Ｐゴシック"/>
        <family val="3"/>
        <charset val="128"/>
      </rPr>
      <t>注</t>
    </r>
    <r>
      <rPr>
        <sz val="10"/>
        <rFont val="Arial"/>
        <family val="2"/>
      </rPr>
      <t xml:space="preserve">) </t>
    </r>
    <phoneticPr fontId="3"/>
  </si>
  <si>
    <r>
      <t>1.</t>
    </r>
    <r>
      <rPr>
        <sz val="10"/>
        <rFont val="ＭＳ Ｐゴシック"/>
        <family val="3"/>
        <charset val="128"/>
      </rPr>
      <t>対象は、内資比率</t>
    </r>
    <r>
      <rPr>
        <sz val="10"/>
        <rFont val="Arial"/>
        <family val="2"/>
      </rPr>
      <t>50</t>
    </r>
    <r>
      <rPr>
        <sz val="10"/>
        <rFont val="ＭＳ Ｐゴシック"/>
        <family val="3"/>
        <charset val="128"/>
      </rPr>
      <t>％以上の製薬協会員会社</t>
    </r>
    <phoneticPr fontId="3"/>
  </si>
  <si>
    <t>製薬協会員会社　国別海外拠点数</t>
    <rPh sb="8" eb="10">
      <t>クニベツ</t>
    </rPh>
    <rPh sb="10" eb="12">
      <t>カイガイ</t>
    </rPh>
    <rPh sb="12" eb="15">
      <t>キョテンスウ</t>
    </rPh>
    <phoneticPr fontId="3"/>
  </si>
  <si>
    <r>
      <t xml:space="preserve">(1) </t>
    </r>
    <r>
      <rPr>
        <sz val="14"/>
        <rFont val="ＭＳ Ｐゴシック"/>
        <family val="3"/>
        <charset val="128"/>
      </rPr>
      <t>研究所設置先</t>
    </r>
    <phoneticPr fontId="3"/>
  </si>
  <si>
    <t>国</t>
    <rPh sb="0" eb="1">
      <t>クニ</t>
    </rPh>
    <phoneticPr fontId="3"/>
  </si>
  <si>
    <r>
      <rPr>
        <sz val="9"/>
        <rFont val="ＭＳ Ｐゴシック"/>
        <family val="3"/>
        <charset val="128"/>
      </rPr>
      <t>年度</t>
    </r>
    <rPh sb="0" eb="2">
      <t>ネンド</t>
    </rPh>
    <phoneticPr fontId="24"/>
  </si>
  <si>
    <r>
      <rPr>
        <sz val="9"/>
        <rFont val="ＭＳ Ｐゴシック"/>
        <family val="3"/>
        <charset val="128"/>
      </rPr>
      <t>アメリカ</t>
    </r>
    <phoneticPr fontId="24"/>
  </si>
  <si>
    <r>
      <rPr>
        <sz val="9"/>
        <rFont val="ＭＳ Ｐゴシック"/>
        <family val="3"/>
        <charset val="128"/>
      </rPr>
      <t>会社数</t>
    </r>
  </si>
  <si>
    <r>
      <rPr>
        <sz val="9"/>
        <color theme="0"/>
        <rFont val="ＭＳ Ｐゴシック"/>
        <family val="3"/>
        <charset val="128"/>
      </rPr>
      <t>アメリカ</t>
    </r>
    <phoneticPr fontId="24"/>
  </si>
  <si>
    <r>
      <rPr>
        <sz val="9"/>
        <rFont val="ＭＳ Ｐゴシック"/>
        <family val="3"/>
        <charset val="128"/>
      </rPr>
      <t>施設数</t>
    </r>
    <rPh sb="0" eb="3">
      <t>シセツスウ</t>
    </rPh>
    <phoneticPr fontId="24"/>
  </si>
  <si>
    <r>
      <rPr>
        <sz val="9"/>
        <rFont val="ＭＳ Ｐゴシック"/>
        <family val="3"/>
        <charset val="128"/>
      </rPr>
      <t>カナダ</t>
    </r>
    <phoneticPr fontId="24"/>
  </si>
  <si>
    <r>
      <rPr>
        <sz val="9"/>
        <color theme="0"/>
        <rFont val="ＭＳ Ｐゴシック"/>
        <family val="3"/>
        <charset val="128"/>
      </rPr>
      <t>カナダ</t>
    </r>
    <phoneticPr fontId="24"/>
  </si>
  <si>
    <r>
      <rPr>
        <sz val="9"/>
        <rFont val="ＭＳ Ｐゴシック"/>
        <family val="3"/>
        <charset val="128"/>
      </rPr>
      <t>アイルランド</t>
    </r>
    <phoneticPr fontId="24"/>
  </si>
  <si>
    <r>
      <rPr>
        <sz val="9"/>
        <color theme="0"/>
        <rFont val="ＭＳ Ｐゴシック"/>
        <family val="3"/>
        <charset val="128"/>
      </rPr>
      <t>アイルランド</t>
    </r>
    <phoneticPr fontId="24"/>
  </si>
  <si>
    <r>
      <rPr>
        <sz val="9"/>
        <rFont val="ＭＳ Ｐゴシック"/>
        <family val="3"/>
        <charset val="128"/>
      </rPr>
      <t>デンマーク</t>
    </r>
    <phoneticPr fontId="24"/>
  </si>
  <si>
    <r>
      <rPr>
        <sz val="9"/>
        <color theme="0"/>
        <rFont val="ＭＳ Ｐゴシック"/>
        <family val="3"/>
        <charset val="128"/>
      </rPr>
      <t>デンマーク</t>
    </r>
    <phoneticPr fontId="24"/>
  </si>
  <si>
    <r>
      <rPr>
        <sz val="9"/>
        <rFont val="ＭＳ Ｐゴシック"/>
        <family val="3"/>
        <charset val="128"/>
      </rPr>
      <t>ドイツ</t>
    </r>
    <phoneticPr fontId="24"/>
  </si>
  <si>
    <r>
      <rPr>
        <sz val="9"/>
        <color theme="0"/>
        <rFont val="ＭＳ Ｐゴシック"/>
        <family val="3"/>
        <charset val="128"/>
      </rPr>
      <t>ドイツ</t>
    </r>
    <phoneticPr fontId="24"/>
  </si>
  <si>
    <r>
      <rPr>
        <sz val="9"/>
        <rFont val="ＭＳ Ｐゴシック"/>
        <family val="3"/>
        <charset val="128"/>
      </rPr>
      <t>スペイン</t>
    </r>
    <phoneticPr fontId="24"/>
  </si>
  <si>
    <r>
      <rPr>
        <sz val="9"/>
        <color theme="0"/>
        <rFont val="ＭＳ Ｐゴシック"/>
        <family val="3"/>
        <charset val="128"/>
      </rPr>
      <t>スペイン</t>
    </r>
    <phoneticPr fontId="24"/>
  </si>
  <si>
    <r>
      <rPr>
        <sz val="9"/>
        <rFont val="ＭＳ Ｐゴシック"/>
        <family val="3"/>
        <charset val="128"/>
      </rPr>
      <t>イタリア</t>
    </r>
    <phoneticPr fontId="24"/>
  </si>
  <si>
    <r>
      <rPr>
        <sz val="9"/>
        <color theme="0"/>
        <rFont val="ＭＳ Ｐゴシック"/>
        <family val="3"/>
        <charset val="128"/>
      </rPr>
      <t>イタリア</t>
    </r>
    <phoneticPr fontId="24"/>
  </si>
  <si>
    <r>
      <rPr>
        <sz val="9"/>
        <rFont val="ＭＳ Ｐゴシック"/>
        <family val="3"/>
        <charset val="128"/>
      </rPr>
      <t>イギリス</t>
    </r>
    <phoneticPr fontId="24"/>
  </si>
  <si>
    <r>
      <rPr>
        <sz val="9"/>
        <color theme="0"/>
        <rFont val="ＭＳ Ｐゴシック"/>
        <family val="3"/>
        <charset val="128"/>
      </rPr>
      <t>イギリス</t>
    </r>
    <phoneticPr fontId="24"/>
  </si>
  <si>
    <r>
      <rPr>
        <sz val="9"/>
        <rFont val="ＭＳ Ｐゴシック"/>
        <family val="3"/>
        <charset val="128"/>
      </rPr>
      <t>フランス</t>
    </r>
    <phoneticPr fontId="24"/>
  </si>
  <si>
    <r>
      <rPr>
        <sz val="9"/>
        <color theme="0"/>
        <rFont val="ＭＳ Ｐゴシック"/>
        <family val="3"/>
        <charset val="128"/>
      </rPr>
      <t>フランス</t>
    </r>
    <phoneticPr fontId="24"/>
  </si>
  <si>
    <r>
      <rPr>
        <sz val="9"/>
        <rFont val="ＭＳ Ｐゴシック"/>
        <family val="3"/>
        <charset val="128"/>
      </rPr>
      <t>オランダ</t>
    </r>
    <phoneticPr fontId="24"/>
  </si>
  <si>
    <r>
      <rPr>
        <sz val="9"/>
        <color theme="0"/>
        <rFont val="ＭＳ Ｐゴシック"/>
        <family val="3"/>
        <charset val="128"/>
      </rPr>
      <t>オランダ</t>
    </r>
    <phoneticPr fontId="24"/>
  </si>
  <si>
    <r>
      <rPr>
        <sz val="9"/>
        <rFont val="ＭＳ Ｐゴシック"/>
        <family val="3"/>
        <charset val="128"/>
      </rPr>
      <t>スイス</t>
    </r>
    <phoneticPr fontId="24"/>
  </si>
  <si>
    <r>
      <rPr>
        <sz val="9"/>
        <color theme="0"/>
        <rFont val="ＭＳ Ｐゴシック"/>
        <family val="3"/>
        <charset val="128"/>
      </rPr>
      <t>スイス</t>
    </r>
    <phoneticPr fontId="24"/>
  </si>
  <si>
    <r>
      <rPr>
        <sz val="9"/>
        <rFont val="ＭＳ Ｐゴシック"/>
        <family val="3"/>
        <charset val="128"/>
      </rPr>
      <t>中国</t>
    </r>
    <rPh sb="0" eb="1">
      <t>ナカ</t>
    </rPh>
    <rPh sb="1" eb="2">
      <t>コク</t>
    </rPh>
    <phoneticPr fontId="24"/>
  </si>
  <si>
    <r>
      <rPr>
        <sz val="9"/>
        <color theme="0"/>
        <rFont val="ＭＳ Ｐゴシック"/>
        <family val="3"/>
        <charset val="128"/>
      </rPr>
      <t>中国</t>
    </r>
    <rPh sb="0" eb="1">
      <t>ナカ</t>
    </rPh>
    <rPh sb="1" eb="2">
      <t>コク</t>
    </rPh>
    <phoneticPr fontId="24"/>
  </si>
  <si>
    <r>
      <rPr>
        <sz val="9"/>
        <rFont val="ＭＳ Ｐゴシック"/>
        <family val="3"/>
        <charset val="128"/>
      </rPr>
      <t>インドネシア</t>
    </r>
    <phoneticPr fontId="24"/>
  </si>
  <si>
    <r>
      <rPr>
        <sz val="9"/>
        <color theme="0"/>
        <rFont val="ＭＳ Ｐゴシック"/>
        <family val="3"/>
        <charset val="128"/>
      </rPr>
      <t>インドネシア</t>
    </r>
    <phoneticPr fontId="24"/>
  </si>
  <si>
    <r>
      <rPr>
        <sz val="9"/>
        <rFont val="ＭＳ Ｐゴシック"/>
        <family val="3"/>
        <charset val="128"/>
      </rPr>
      <t>台湾</t>
    </r>
    <rPh sb="0" eb="2">
      <t>タイワン</t>
    </rPh>
    <phoneticPr fontId="24"/>
  </si>
  <si>
    <r>
      <rPr>
        <sz val="9"/>
        <color theme="0"/>
        <rFont val="ＭＳ Ｐゴシック"/>
        <family val="3"/>
        <charset val="128"/>
      </rPr>
      <t>台湾</t>
    </r>
    <rPh sb="0" eb="2">
      <t>タイワン</t>
    </rPh>
    <phoneticPr fontId="24"/>
  </si>
  <si>
    <r>
      <rPr>
        <sz val="9"/>
        <rFont val="ＭＳ Ｐゴシック"/>
        <family val="3"/>
        <charset val="128"/>
      </rPr>
      <t>ベトナム</t>
    </r>
    <phoneticPr fontId="24"/>
  </si>
  <si>
    <r>
      <rPr>
        <sz val="9"/>
        <color theme="0"/>
        <rFont val="ＭＳ Ｐゴシック"/>
        <family val="3"/>
        <charset val="128"/>
      </rPr>
      <t>ベトナム</t>
    </r>
    <phoneticPr fontId="24"/>
  </si>
  <si>
    <r>
      <rPr>
        <sz val="9"/>
        <rFont val="ＭＳ Ｐゴシック"/>
        <family val="3"/>
        <charset val="128"/>
      </rPr>
      <t>韓国</t>
    </r>
    <rPh sb="0" eb="2">
      <t>カンコク</t>
    </rPh>
    <phoneticPr fontId="24"/>
  </si>
  <si>
    <r>
      <rPr>
        <sz val="9"/>
        <color theme="0"/>
        <rFont val="ＭＳ Ｐゴシック"/>
        <family val="3"/>
        <charset val="128"/>
      </rPr>
      <t>韓国</t>
    </r>
    <rPh sb="0" eb="2">
      <t>カンコク</t>
    </rPh>
    <phoneticPr fontId="24"/>
  </si>
  <si>
    <r>
      <rPr>
        <sz val="9"/>
        <rFont val="ＭＳ Ｐゴシック"/>
        <family val="3"/>
        <charset val="128"/>
      </rPr>
      <t>シンガポール</t>
    </r>
    <phoneticPr fontId="24"/>
  </si>
  <si>
    <r>
      <rPr>
        <sz val="9"/>
        <color theme="0"/>
        <rFont val="ＭＳ Ｐゴシック"/>
        <family val="3"/>
        <charset val="128"/>
      </rPr>
      <t>シンガポール</t>
    </r>
    <phoneticPr fontId="24"/>
  </si>
  <si>
    <r>
      <rPr>
        <sz val="9"/>
        <rFont val="ＭＳ Ｐゴシック"/>
        <family val="3"/>
        <charset val="128"/>
      </rPr>
      <t>インド</t>
    </r>
    <phoneticPr fontId="24"/>
  </si>
  <si>
    <r>
      <rPr>
        <sz val="9"/>
        <color theme="0"/>
        <rFont val="ＭＳ Ｐゴシック"/>
        <family val="3"/>
        <charset val="128"/>
      </rPr>
      <t>インド</t>
    </r>
    <phoneticPr fontId="24"/>
  </si>
  <si>
    <r>
      <rPr>
        <sz val="9"/>
        <rFont val="ＭＳ Ｐゴシック"/>
        <family val="3"/>
        <charset val="128"/>
      </rPr>
      <t>マレーシア</t>
    </r>
    <phoneticPr fontId="24"/>
  </si>
  <si>
    <r>
      <rPr>
        <sz val="9"/>
        <color theme="0"/>
        <rFont val="ＭＳ Ｐゴシック"/>
        <family val="3"/>
        <charset val="128"/>
      </rPr>
      <t>マレーシア</t>
    </r>
    <phoneticPr fontId="24"/>
  </si>
  <si>
    <t>イスラエル</t>
    <phoneticPr fontId="24"/>
  </si>
  <si>
    <r>
      <rPr>
        <sz val="9"/>
        <rFont val="ＭＳ Ｐゴシック"/>
        <family val="3"/>
        <charset val="128"/>
      </rPr>
      <t>ブラジル</t>
    </r>
    <phoneticPr fontId="24"/>
  </si>
  <si>
    <r>
      <rPr>
        <sz val="9"/>
        <color theme="0"/>
        <rFont val="ＭＳ Ｐゴシック"/>
        <family val="3"/>
        <charset val="128"/>
      </rPr>
      <t>ブラジル</t>
    </r>
    <phoneticPr fontId="24"/>
  </si>
  <si>
    <t>その他</t>
    <phoneticPr fontId="24"/>
  </si>
  <si>
    <r>
      <rPr>
        <sz val="9"/>
        <color theme="0"/>
        <rFont val="ＭＳ Ｐゴシック"/>
        <family val="3"/>
        <charset val="128"/>
      </rPr>
      <t>その他</t>
    </r>
    <phoneticPr fontId="24"/>
  </si>
  <si>
    <t>合計</t>
    <phoneticPr fontId="24"/>
  </si>
  <si>
    <r>
      <rPr>
        <sz val="9"/>
        <color theme="0"/>
        <rFont val="ＭＳ Ｐゴシック"/>
        <family val="3"/>
        <charset val="128"/>
      </rPr>
      <t>合計</t>
    </r>
    <phoneticPr fontId="24"/>
  </si>
  <si>
    <r>
      <t>(</t>
    </r>
    <r>
      <rPr>
        <sz val="10"/>
        <rFont val="ＭＳ Ｐゴシック"/>
        <family val="3"/>
        <charset val="128"/>
      </rPr>
      <t>注</t>
    </r>
    <r>
      <rPr>
        <sz val="10"/>
        <rFont val="Arial"/>
        <family val="2"/>
      </rPr>
      <t xml:space="preserve">) </t>
    </r>
    <phoneticPr fontId="24"/>
  </si>
  <si>
    <r>
      <t>1.</t>
    </r>
    <r>
      <rPr>
        <sz val="10"/>
        <rFont val="ＭＳ Ｐゴシック"/>
        <family val="3"/>
        <charset val="128"/>
      </rPr>
      <t>対象は、内資比率</t>
    </r>
    <r>
      <rPr>
        <sz val="10"/>
        <rFont val="Arial"/>
        <family val="2"/>
      </rPr>
      <t>50</t>
    </r>
    <r>
      <rPr>
        <sz val="10"/>
        <rFont val="ＭＳ Ｐゴシック"/>
        <family val="3"/>
        <charset val="128"/>
      </rPr>
      <t>％以上の製薬協会員会社</t>
    </r>
    <phoneticPr fontId="24"/>
  </si>
  <si>
    <r>
      <t>2.</t>
    </r>
    <r>
      <rPr>
        <sz val="10"/>
        <rFont val="ＭＳ Ｐゴシック"/>
        <family val="3"/>
        <charset val="128"/>
      </rPr>
      <t>会社数は有効回答社数（拠点を開設している会社数</t>
    </r>
    <r>
      <rPr>
        <sz val="10"/>
        <rFont val="Arial"/>
        <family val="3"/>
      </rPr>
      <t>)</t>
    </r>
    <phoneticPr fontId="24"/>
  </si>
  <si>
    <r>
      <t>3.</t>
    </r>
    <r>
      <rPr>
        <sz val="10"/>
        <rFont val="ＭＳ Ｐゴシック"/>
        <family val="3"/>
        <charset val="128"/>
      </rPr>
      <t>合計欄の会社数は海外に研究所を有する会社の数を示す。</t>
    </r>
    <rPh sb="2" eb="4">
      <t>ゴウケイ</t>
    </rPh>
    <rPh sb="4" eb="5">
      <t>ラン</t>
    </rPh>
    <rPh sb="6" eb="8">
      <t>カイシャ</t>
    </rPh>
    <rPh sb="8" eb="9">
      <t>スウ</t>
    </rPh>
    <rPh sb="10" eb="12">
      <t>カイガイ</t>
    </rPh>
    <rPh sb="13" eb="16">
      <t>ケンキュウジョ</t>
    </rPh>
    <rPh sb="17" eb="18">
      <t>ユウ</t>
    </rPh>
    <rPh sb="20" eb="22">
      <t>カイシャ</t>
    </rPh>
    <rPh sb="23" eb="24">
      <t>カズ</t>
    </rPh>
    <rPh sb="25" eb="26">
      <t>シメ</t>
    </rPh>
    <phoneticPr fontId="24"/>
  </si>
  <si>
    <r>
      <t>4. 2000</t>
    </r>
    <r>
      <rPr>
        <sz val="10"/>
        <rFont val="ＭＳ Ｐゴシック"/>
        <family val="3"/>
        <charset val="128"/>
      </rPr>
      <t>年度は、表中に数値を記載した</t>
    </r>
    <r>
      <rPr>
        <sz val="10"/>
        <rFont val="Arial"/>
        <family val="2"/>
      </rPr>
      <t>10</t>
    </r>
    <r>
      <rPr>
        <sz val="10"/>
        <rFont val="ＭＳ Ｐゴシック"/>
        <family val="3"/>
        <charset val="128"/>
      </rPr>
      <t>か国以外はその他として回答を依頼、</t>
    </r>
    <r>
      <rPr>
        <sz val="10"/>
        <rFont val="Arial"/>
        <family val="3"/>
      </rPr>
      <t>2004</t>
    </r>
    <r>
      <rPr>
        <sz val="10"/>
        <rFont val="ＭＳ ゴシック"/>
        <family val="3"/>
        <charset val="128"/>
      </rPr>
      <t>年度以降は全ての国名を回答するよう依頼した。</t>
    </r>
    <phoneticPr fontId="24"/>
  </si>
  <si>
    <r>
      <t xml:space="preserve">(2) </t>
    </r>
    <r>
      <rPr>
        <sz val="14"/>
        <rFont val="ＭＳ Ｐゴシック"/>
        <family val="3"/>
        <charset val="128"/>
      </rPr>
      <t>開発拠点数</t>
    </r>
    <phoneticPr fontId="3"/>
  </si>
  <si>
    <r>
      <rPr>
        <sz val="9"/>
        <rFont val="ＭＳ Ｐゴシック"/>
        <family val="3"/>
        <charset val="128"/>
      </rPr>
      <t>フィンランド</t>
    </r>
    <phoneticPr fontId="24"/>
  </si>
  <si>
    <r>
      <rPr>
        <sz val="9"/>
        <color theme="0"/>
        <rFont val="ＭＳ Ｐゴシック"/>
        <family val="3"/>
        <charset val="128"/>
      </rPr>
      <t>フィンランド</t>
    </r>
    <phoneticPr fontId="24"/>
  </si>
  <si>
    <r>
      <rPr>
        <sz val="9"/>
        <rFont val="ＭＳ Ｐゴシック"/>
        <family val="3"/>
        <charset val="128"/>
      </rPr>
      <t>ロシア</t>
    </r>
    <phoneticPr fontId="24"/>
  </si>
  <si>
    <r>
      <rPr>
        <sz val="9"/>
        <color theme="0"/>
        <rFont val="ＭＳ Ｐゴシック"/>
        <family val="3"/>
        <charset val="128"/>
      </rPr>
      <t>ロシア</t>
    </r>
    <phoneticPr fontId="24"/>
  </si>
  <si>
    <t>香港</t>
    <rPh sb="0" eb="2">
      <t>ホンコン</t>
    </rPh>
    <phoneticPr fontId="24"/>
  </si>
  <si>
    <t>ベトナム</t>
    <phoneticPr fontId="24"/>
  </si>
  <si>
    <t>タイ</t>
    <phoneticPr fontId="24"/>
  </si>
  <si>
    <r>
      <t>3.</t>
    </r>
    <r>
      <rPr>
        <sz val="10"/>
        <rFont val="ＭＳ Ｐゴシック"/>
        <family val="3"/>
        <charset val="128"/>
      </rPr>
      <t>合計欄の会社数は海外に開発拠点を有する会社の数を示す。</t>
    </r>
    <rPh sb="2" eb="4">
      <t>ゴウケイ</t>
    </rPh>
    <rPh sb="4" eb="5">
      <t>ラン</t>
    </rPh>
    <rPh sb="6" eb="8">
      <t>カイシャ</t>
    </rPh>
    <rPh sb="8" eb="9">
      <t>スウ</t>
    </rPh>
    <rPh sb="10" eb="12">
      <t>カイガイ</t>
    </rPh>
    <rPh sb="13" eb="15">
      <t>カイハツ</t>
    </rPh>
    <rPh sb="15" eb="17">
      <t>キョテン</t>
    </rPh>
    <rPh sb="18" eb="19">
      <t>ユウ</t>
    </rPh>
    <rPh sb="21" eb="23">
      <t>カイシャ</t>
    </rPh>
    <rPh sb="24" eb="25">
      <t>カズ</t>
    </rPh>
    <rPh sb="26" eb="27">
      <t>シメ</t>
    </rPh>
    <phoneticPr fontId="24"/>
  </si>
  <si>
    <r>
      <t xml:space="preserve">(3) </t>
    </r>
    <r>
      <rPr>
        <sz val="14"/>
        <rFont val="ＭＳ Ｐゴシック"/>
        <family val="3"/>
        <charset val="128"/>
      </rPr>
      <t>工場設置先</t>
    </r>
    <phoneticPr fontId="3"/>
  </si>
  <si>
    <r>
      <rPr>
        <sz val="9"/>
        <rFont val="ＭＳ Ｐゴシック"/>
        <family val="3"/>
        <charset val="128"/>
      </rPr>
      <t>ノルウェー</t>
    </r>
    <phoneticPr fontId="24"/>
  </si>
  <si>
    <r>
      <rPr>
        <sz val="9"/>
        <color theme="0"/>
        <rFont val="ＭＳ Ｐゴシック"/>
        <family val="3"/>
        <charset val="128"/>
      </rPr>
      <t>ノルウェー</t>
    </r>
    <phoneticPr fontId="24"/>
  </si>
  <si>
    <t>-</t>
    <phoneticPr fontId="24"/>
  </si>
  <si>
    <r>
      <rPr>
        <sz val="9"/>
        <rFont val="ＭＳ Ｐゴシック"/>
        <family val="3"/>
        <charset val="128"/>
      </rPr>
      <t>ベルギー</t>
    </r>
    <phoneticPr fontId="24"/>
  </si>
  <si>
    <r>
      <rPr>
        <sz val="9"/>
        <color theme="0"/>
        <rFont val="ＭＳ Ｐゴシック"/>
        <family val="3"/>
        <charset val="128"/>
      </rPr>
      <t>ベルギー</t>
    </r>
    <phoneticPr fontId="24"/>
  </si>
  <si>
    <r>
      <rPr>
        <sz val="9"/>
        <rFont val="ＭＳ Ｐゴシック"/>
        <family val="3"/>
        <charset val="128"/>
      </rPr>
      <t>オーストリア</t>
    </r>
    <phoneticPr fontId="24"/>
  </si>
  <si>
    <r>
      <rPr>
        <sz val="9"/>
        <color theme="0"/>
        <rFont val="ＭＳ Ｐゴシック"/>
        <family val="3"/>
        <charset val="128"/>
      </rPr>
      <t>オーストリア</t>
    </r>
    <phoneticPr fontId="24"/>
  </si>
  <si>
    <r>
      <rPr>
        <sz val="9"/>
        <rFont val="ＭＳ Ｐゴシック"/>
        <family val="3"/>
        <charset val="128"/>
      </rPr>
      <t>ポーランド</t>
    </r>
    <phoneticPr fontId="24"/>
  </si>
  <si>
    <r>
      <rPr>
        <sz val="9"/>
        <color theme="0"/>
        <rFont val="ＭＳ Ｐゴシック"/>
        <family val="3"/>
        <charset val="128"/>
      </rPr>
      <t>ポーランド</t>
    </r>
    <phoneticPr fontId="24"/>
  </si>
  <si>
    <r>
      <rPr>
        <sz val="9"/>
        <rFont val="ＭＳ Ｐゴシック"/>
        <family val="3"/>
        <charset val="128"/>
      </rPr>
      <t>エストニア</t>
    </r>
    <phoneticPr fontId="24"/>
  </si>
  <si>
    <r>
      <rPr>
        <sz val="9"/>
        <color theme="0"/>
        <rFont val="ＭＳ Ｐゴシック"/>
        <family val="3"/>
        <charset val="128"/>
      </rPr>
      <t>エストニア</t>
    </r>
    <phoneticPr fontId="24"/>
  </si>
  <si>
    <r>
      <rPr>
        <sz val="9"/>
        <rFont val="ＭＳ Ｐゴシック"/>
        <family val="3"/>
        <charset val="128"/>
      </rPr>
      <t>タイ</t>
    </r>
    <phoneticPr fontId="24"/>
  </si>
  <si>
    <r>
      <rPr>
        <sz val="9"/>
        <color theme="0"/>
        <rFont val="ＭＳ Ｐゴシック"/>
        <family val="3"/>
        <charset val="128"/>
      </rPr>
      <t>タイ</t>
    </r>
    <phoneticPr fontId="24"/>
  </si>
  <si>
    <r>
      <rPr>
        <sz val="9"/>
        <rFont val="ＭＳ Ｐゴシック"/>
        <family val="3"/>
        <charset val="128"/>
      </rPr>
      <t>フィリピン</t>
    </r>
    <phoneticPr fontId="24"/>
  </si>
  <si>
    <r>
      <rPr>
        <sz val="9"/>
        <color theme="0"/>
        <rFont val="ＭＳ Ｐゴシック"/>
        <family val="3"/>
        <charset val="128"/>
      </rPr>
      <t>フィリピン</t>
    </r>
    <phoneticPr fontId="24"/>
  </si>
  <si>
    <r>
      <rPr>
        <sz val="9"/>
        <rFont val="ＭＳ Ｐゴシック"/>
        <family val="3"/>
        <charset val="128"/>
      </rPr>
      <t>パキスタン</t>
    </r>
    <phoneticPr fontId="24"/>
  </si>
  <si>
    <r>
      <rPr>
        <sz val="9"/>
        <color theme="0"/>
        <rFont val="ＭＳ Ｐゴシック"/>
        <family val="3"/>
        <charset val="128"/>
      </rPr>
      <t>パキスタン</t>
    </r>
    <phoneticPr fontId="24"/>
  </si>
  <si>
    <r>
      <rPr>
        <sz val="9"/>
        <rFont val="ＭＳ Ｐゴシック"/>
        <family val="3"/>
        <charset val="128"/>
      </rPr>
      <t>メキシコ</t>
    </r>
    <phoneticPr fontId="24"/>
  </si>
  <si>
    <r>
      <rPr>
        <sz val="9"/>
        <color theme="0"/>
        <rFont val="ＭＳ Ｐゴシック"/>
        <family val="3"/>
        <charset val="128"/>
      </rPr>
      <t>メキシコ</t>
    </r>
    <phoneticPr fontId="24"/>
  </si>
  <si>
    <r>
      <rPr>
        <sz val="9"/>
        <rFont val="ＭＳ Ｐゴシック"/>
        <family val="3"/>
        <charset val="128"/>
      </rPr>
      <t>コロンビア</t>
    </r>
    <phoneticPr fontId="24"/>
  </si>
  <si>
    <r>
      <rPr>
        <sz val="9"/>
        <color theme="0"/>
        <rFont val="ＭＳ Ｐゴシック"/>
        <family val="3"/>
        <charset val="128"/>
      </rPr>
      <t>コロンビア</t>
    </r>
    <phoneticPr fontId="24"/>
  </si>
  <si>
    <r>
      <rPr>
        <sz val="9"/>
        <rFont val="ＭＳ Ｐゴシック"/>
        <family val="3"/>
        <charset val="128"/>
      </rPr>
      <t>アルゼンチン</t>
    </r>
    <phoneticPr fontId="24"/>
  </si>
  <si>
    <r>
      <rPr>
        <sz val="9"/>
        <color theme="0"/>
        <rFont val="ＭＳ Ｐゴシック"/>
        <family val="3"/>
        <charset val="128"/>
      </rPr>
      <t>アルゼンチン</t>
    </r>
    <phoneticPr fontId="24"/>
  </si>
  <si>
    <r>
      <rPr>
        <sz val="9"/>
        <rFont val="ＭＳ Ｐゴシック"/>
        <family val="3"/>
        <charset val="128"/>
      </rPr>
      <t>ベネズエラ</t>
    </r>
    <phoneticPr fontId="24"/>
  </si>
  <si>
    <r>
      <rPr>
        <sz val="9"/>
        <color theme="0"/>
        <rFont val="ＭＳ Ｐゴシック"/>
        <family val="3"/>
        <charset val="128"/>
      </rPr>
      <t>ベネズエラ</t>
    </r>
    <phoneticPr fontId="24"/>
  </si>
  <si>
    <r>
      <rPr>
        <sz val="9"/>
        <rFont val="ＭＳ Ｐゴシック"/>
        <family val="3"/>
        <charset val="128"/>
      </rPr>
      <t>エジプト</t>
    </r>
    <phoneticPr fontId="24"/>
  </si>
  <si>
    <r>
      <rPr>
        <sz val="9"/>
        <color theme="0"/>
        <rFont val="ＭＳ Ｐゴシック"/>
        <family val="3"/>
        <charset val="128"/>
      </rPr>
      <t>エジプト</t>
    </r>
    <phoneticPr fontId="24"/>
  </si>
  <si>
    <r>
      <rPr>
        <sz val="9"/>
        <rFont val="ＭＳ Ｐゴシック"/>
        <family val="3"/>
        <charset val="128"/>
      </rPr>
      <t>その他</t>
    </r>
    <phoneticPr fontId="24"/>
  </si>
  <si>
    <t>合計</t>
    <rPh sb="0" eb="2">
      <t>ゴウケイ</t>
    </rPh>
    <phoneticPr fontId="24"/>
  </si>
  <si>
    <r>
      <t>2.</t>
    </r>
    <r>
      <rPr>
        <sz val="10"/>
        <rFont val="ＭＳ Ｐゴシック"/>
        <family val="3"/>
        <charset val="128"/>
      </rPr>
      <t>会社数は有効回答社数（拠点を開設している会社数</t>
    </r>
    <r>
      <rPr>
        <sz val="10"/>
        <rFont val="Arial"/>
        <family val="3"/>
      </rPr>
      <t>)</t>
    </r>
    <rPh sb="2" eb="4">
      <t>カイシャ</t>
    </rPh>
    <rPh sb="4" eb="5">
      <t>スウ</t>
    </rPh>
    <rPh sb="6" eb="8">
      <t>ユウコウ</t>
    </rPh>
    <rPh sb="8" eb="10">
      <t>カイトウ</t>
    </rPh>
    <rPh sb="10" eb="11">
      <t>シャ</t>
    </rPh>
    <rPh sb="11" eb="12">
      <t>スウ</t>
    </rPh>
    <rPh sb="13" eb="15">
      <t>キョテン</t>
    </rPh>
    <rPh sb="16" eb="18">
      <t>カイセツ</t>
    </rPh>
    <rPh sb="22" eb="24">
      <t>カイシャ</t>
    </rPh>
    <rPh sb="24" eb="25">
      <t>スウ</t>
    </rPh>
    <phoneticPr fontId="24"/>
  </si>
  <si>
    <r>
      <t>3.</t>
    </r>
    <r>
      <rPr>
        <sz val="10"/>
        <rFont val="ＭＳ Ｐゴシック"/>
        <family val="3"/>
        <charset val="128"/>
      </rPr>
      <t>合計欄の会社数は海外に工場を有する会社の数を示す。</t>
    </r>
    <rPh sb="2" eb="4">
      <t>ゴウケイ</t>
    </rPh>
    <rPh sb="4" eb="5">
      <t>ラン</t>
    </rPh>
    <rPh sb="6" eb="8">
      <t>カイシャ</t>
    </rPh>
    <rPh sb="8" eb="9">
      <t>スウ</t>
    </rPh>
    <rPh sb="10" eb="12">
      <t>カイガイ</t>
    </rPh>
    <rPh sb="13" eb="15">
      <t>コウジョウ</t>
    </rPh>
    <rPh sb="16" eb="17">
      <t>ユウ</t>
    </rPh>
    <rPh sb="19" eb="21">
      <t>カイシャ</t>
    </rPh>
    <rPh sb="22" eb="23">
      <t>カズ</t>
    </rPh>
    <rPh sb="24" eb="25">
      <t>シメ</t>
    </rPh>
    <phoneticPr fontId="24"/>
  </si>
  <si>
    <r>
      <t>4. 2016</t>
    </r>
    <r>
      <rPr>
        <sz val="10"/>
        <rFont val="ＭＳ Ｐゴシック"/>
        <family val="3"/>
        <charset val="128"/>
      </rPr>
      <t>年度・</t>
    </r>
    <r>
      <rPr>
        <sz val="10"/>
        <rFont val="Arial"/>
        <family val="2"/>
      </rPr>
      <t>2017</t>
    </r>
    <r>
      <rPr>
        <sz val="10"/>
        <rFont val="ＭＳ Ｐゴシック"/>
        <family val="3"/>
        <charset val="128"/>
      </rPr>
      <t>年度は施設数非公表の企業があったため、施設数が</t>
    </r>
    <r>
      <rPr>
        <sz val="10"/>
        <rFont val="ＭＳ ゴシック"/>
        <family val="2"/>
        <charset val="128"/>
      </rPr>
      <t>”</t>
    </r>
    <r>
      <rPr>
        <sz val="10"/>
        <rFont val="Arial"/>
        <family val="2"/>
      </rPr>
      <t>-”</t>
    </r>
    <r>
      <rPr>
        <sz val="10"/>
        <rFont val="ＭＳ Ｐゴシック"/>
        <family val="3"/>
        <charset val="128"/>
      </rPr>
      <t>、あるいは、会社数を下回っていることがある。　</t>
    </r>
    <rPh sb="7" eb="8">
      <t>ネン</t>
    </rPh>
    <rPh sb="8" eb="9">
      <t>ド</t>
    </rPh>
    <rPh sb="14" eb="15">
      <t>ネン</t>
    </rPh>
    <rPh sb="15" eb="16">
      <t>ド</t>
    </rPh>
    <phoneticPr fontId="3"/>
  </si>
  <si>
    <r>
      <t>5. 2000</t>
    </r>
    <r>
      <rPr>
        <sz val="10"/>
        <rFont val="ＭＳ Ｐゴシック"/>
        <family val="3"/>
        <charset val="128"/>
      </rPr>
      <t>年度は、表中に数値を記載した</t>
    </r>
    <r>
      <rPr>
        <sz val="10"/>
        <rFont val="Arial"/>
        <family val="2"/>
      </rPr>
      <t>10</t>
    </r>
    <r>
      <rPr>
        <sz val="10"/>
        <rFont val="ＭＳ Ｐゴシック"/>
        <family val="3"/>
        <charset val="128"/>
      </rPr>
      <t>か国以外はその他として回答を依頼、</t>
    </r>
    <r>
      <rPr>
        <sz val="10"/>
        <rFont val="Arial"/>
        <family val="2"/>
      </rPr>
      <t>2005</t>
    </r>
    <r>
      <rPr>
        <sz val="10"/>
        <rFont val="ＭＳ Ｐゴシック"/>
        <family val="3"/>
        <charset val="128"/>
      </rPr>
      <t>年度以降は全ての国名を回答するよう依頼した。</t>
    </r>
    <phoneticPr fontId="24"/>
  </si>
  <si>
    <r>
      <rPr>
        <sz val="20"/>
        <rFont val="ＭＳ Ｐゴシック"/>
        <family val="3"/>
        <charset val="128"/>
      </rPr>
      <t>医薬品生産額</t>
    </r>
    <r>
      <rPr>
        <sz val="20"/>
        <rFont val="Arial"/>
        <family val="2"/>
      </rPr>
      <t>(</t>
    </r>
    <r>
      <rPr>
        <sz val="20"/>
        <rFont val="ＭＳ Ｐゴシック"/>
        <family val="3"/>
        <charset val="128"/>
      </rPr>
      <t>日本</t>
    </r>
    <r>
      <rPr>
        <sz val="20"/>
        <rFont val="Arial"/>
        <family val="2"/>
      </rPr>
      <t>)</t>
    </r>
    <rPh sb="7" eb="9">
      <t>ニホン</t>
    </rPh>
    <phoneticPr fontId="3"/>
  </si>
  <si>
    <r>
      <rPr>
        <sz val="10"/>
        <color theme="1"/>
        <rFont val="ＭＳ Ｐゴシック"/>
        <family val="3"/>
        <charset val="128"/>
      </rPr>
      <t>（単位：億円）</t>
    </r>
    <rPh sb="1" eb="3">
      <t>タンイ</t>
    </rPh>
    <rPh sb="4" eb="6">
      <t>オクエン</t>
    </rPh>
    <phoneticPr fontId="3"/>
  </si>
  <si>
    <r>
      <rPr>
        <sz val="14"/>
        <color theme="1"/>
        <rFont val="ＭＳ Ｐゴシック"/>
        <family val="3"/>
        <charset val="128"/>
      </rPr>
      <t>年</t>
    </r>
    <rPh sb="0" eb="1">
      <t>ネン</t>
    </rPh>
    <phoneticPr fontId="3"/>
  </si>
  <si>
    <t>　医薬品生産額</t>
    <rPh sb="1" eb="2">
      <t>イ</t>
    </rPh>
    <rPh sb="2" eb="4">
      <t>ヤクヒン</t>
    </rPh>
    <rPh sb="4" eb="7">
      <t>セイサンガク</t>
    </rPh>
    <phoneticPr fontId="3"/>
  </si>
  <si>
    <r>
      <rPr>
        <sz val="12"/>
        <color indexed="8"/>
        <rFont val="ＭＳ Ｐゴシック"/>
        <family val="3"/>
        <charset val="128"/>
      </rPr>
      <t xml:space="preserve">うち医療用
</t>
    </r>
    <phoneticPr fontId="3"/>
  </si>
  <si>
    <r>
      <rPr>
        <sz val="12"/>
        <color indexed="8"/>
        <rFont val="ＭＳ Ｐゴシック"/>
        <family val="3"/>
        <charset val="128"/>
      </rPr>
      <t xml:space="preserve">うち輸入
</t>
    </r>
    <phoneticPr fontId="3"/>
  </si>
  <si>
    <r>
      <rPr>
        <sz val="10"/>
        <color theme="1"/>
        <rFont val="ＭＳ Ｐゴシック"/>
        <family val="3"/>
        <charset val="128"/>
      </rPr>
      <t xml:space="preserve">対前年
伸び率
</t>
    </r>
    <r>
      <rPr>
        <sz val="10"/>
        <color theme="1"/>
        <rFont val="Arial"/>
        <family val="2"/>
      </rPr>
      <t>(%)</t>
    </r>
    <phoneticPr fontId="3"/>
  </si>
  <si>
    <r>
      <rPr>
        <sz val="10"/>
        <color theme="1"/>
        <rFont val="ＭＳ Ｐゴシック"/>
        <family val="3"/>
        <charset val="128"/>
      </rPr>
      <t>対</t>
    </r>
    <r>
      <rPr>
        <sz val="10"/>
        <color theme="1"/>
        <rFont val="Arial"/>
        <family val="2"/>
      </rPr>
      <t>GDP</t>
    </r>
    <r>
      <rPr>
        <sz val="10"/>
        <color theme="1"/>
        <rFont val="ＭＳ Ｐゴシック"/>
        <family val="3"/>
        <charset val="128"/>
      </rPr>
      <t xml:space="preserve">比
</t>
    </r>
    <r>
      <rPr>
        <sz val="10"/>
        <color theme="1"/>
        <rFont val="Arial"/>
        <family val="2"/>
      </rPr>
      <t>(%)</t>
    </r>
    <rPh sb="0" eb="1">
      <t>タイ</t>
    </rPh>
    <phoneticPr fontId="3"/>
  </si>
  <si>
    <r>
      <rPr>
        <sz val="10"/>
        <color theme="1"/>
        <rFont val="ＭＳ Ｐゴシック"/>
        <family val="3"/>
        <charset val="128"/>
      </rPr>
      <t>対前年伸び率</t>
    </r>
    <r>
      <rPr>
        <sz val="10"/>
        <color theme="1"/>
        <rFont val="Arial"/>
        <family val="2"/>
      </rPr>
      <t>(%)</t>
    </r>
    <phoneticPr fontId="3"/>
  </si>
  <si>
    <r>
      <rPr>
        <sz val="9"/>
        <color theme="1"/>
        <rFont val="ＭＳ Ｐゴシック"/>
        <family val="3"/>
        <charset val="128"/>
      </rPr>
      <t>医薬品生産額のうち医療用の占める割合</t>
    </r>
    <r>
      <rPr>
        <sz val="9"/>
        <color theme="1"/>
        <rFont val="Arial"/>
        <family val="2"/>
      </rPr>
      <t>(%)</t>
    </r>
    <rPh sb="0" eb="3">
      <t>イヤクヒン</t>
    </rPh>
    <rPh sb="3" eb="6">
      <t>セイサンガク</t>
    </rPh>
    <rPh sb="9" eb="12">
      <t>イリョウヨウ</t>
    </rPh>
    <rPh sb="13" eb="14">
      <t>シ</t>
    </rPh>
    <rPh sb="16" eb="18">
      <t>ワリアイ</t>
    </rPh>
    <phoneticPr fontId="3"/>
  </si>
  <si>
    <r>
      <rPr>
        <sz val="9"/>
        <color theme="1"/>
        <rFont val="ＭＳ Ｐゴシック"/>
        <family val="3"/>
        <charset val="128"/>
      </rPr>
      <t>医療用のうち輸入が占める割合</t>
    </r>
    <r>
      <rPr>
        <sz val="9"/>
        <color theme="1"/>
        <rFont val="Arial"/>
        <family val="2"/>
      </rPr>
      <t>(%)</t>
    </r>
    <rPh sb="0" eb="3">
      <t>イリョウヨウ</t>
    </rPh>
    <rPh sb="6" eb="8">
      <t>ユニュウ</t>
    </rPh>
    <rPh sb="9" eb="10">
      <t>シ</t>
    </rPh>
    <rPh sb="12" eb="14">
      <t>ワリアイ</t>
    </rPh>
    <phoneticPr fontId="3"/>
  </si>
  <si>
    <r>
      <rPr>
        <sz val="10"/>
        <color theme="1"/>
        <rFont val="ＭＳ Ｐゴシック"/>
        <family val="3"/>
        <charset val="128"/>
      </rPr>
      <t>（注）</t>
    </r>
  </si>
  <si>
    <r>
      <t>1.“</t>
    </r>
    <r>
      <rPr>
        <sz val="10"/>
        <color theme="1"/>
        <rFont val="ＭＳ Ｐゴシック"/>
        <family val="3"/>
        <charset val="128"/>
      </rPr>
      <t>輸入</t>
    </r>
    <r>
      <rPr>
        <sz val="10"/>
        <color theme="1"/>
        <rFont val="游ゴシック"/>
        <family val="2"/>
        <charset val="128"/>
      </rPr>
      <t>”</t>
    </r>
    <r>
      <rPr>
        <sz val="10"/>
        <color theme="1"/>
        <rFont val="ＭＳ Ｐゴシック"/>
        <family val="3"/>
        <charset val="128"/>
      </rPr>
      <t>とは主成分の数において国産より輸入の方が多い医薬品原料から国内製造業者が最終製造工程を行った医薬品</t>
    </r>
    <r>
      <rPr>
        <sz val="10"/>
        <color theme="1"/>
        <rFont val="Arial"/>
        <family val="2"/>
      </rPr>
      <t xml:space="preserve"> </t>
    </r>
    <r>
      <rPr>
        <sz val="10"/>
        <color theme="1"/>
        <rFont val="ＭＳ Ｐゴシック"/>
        <family val="3"/>
        <charset val="128"/>
      </rPr>
      <t>。</t>
    </r>
    <rPh sb="8" eb="11">
      <t>シュセイブン</t>
    </rPh>
    <rPh sb="12" eb="13">
      <t>カズ</t>
    </rPh>
    <rPh sb="17" eb="19">
      <t>コクサン</t>
    </rPh>
    <rPh sb="24" eb="25">
      <t>ホウ</t>
    </rPh>
    <rPh sb="26" eb="27">
      <t>オオ</t>
    </rPh>
    <rPh sb="28" eb="31">
      <t>イヤクヒン</t>
    </rPh>
    <rPh sb="31" eb="33">
      <t>ゲンリョウ</t>
    </rPh>
    <phoneticPr fontId="3"/>
  </si>
  <si>
    <t>　輸入品、すなわち外国製造業者が最終製造工程を行った製品及び最終製造工程と包装・表示工程を行った最終製品は含まない。</t>
    <rPh sb="1" eb="3">
      <t>ユニュウ</t>
    </rPh>
    <rPh sb="3" eb="4">
      <t>ヒン</t>
    </rPh>
    <rPh sb="9" eb="11">
      <t>ガイコク</t>
    </rPh>
    <rPh sb="11" eb="14">
      <t>セイゾウギョウ</t>
    </rPh>
    <rPh sb="14" eb="15">
      <t>シャ</t>
    </rPh>
    <rPh sb="16" eb="18">
      <t>サイシュウ</t>
    </rPh>
    <rPh sb="18" eb="20">
      <t>セイゾウ</t>
    </rPh>
    <rPh sb="20" eb="22">
      <t>コウテイ</t>
    </rPh>
    <rPh sb="23" eb="24">
      <t>オコナ</t>
    </rPh>
    <rPh sb="26" eb="28">
      <t>セイヒン</t>
    </rPh>
    <rPh sb="28" eb="29">
      <t>オヨ</t>
    </rPh>
    <rPh sb="30" eb="32">
      <t>サイシュウ</t>
    </rPh>
    <rPh sb="32" eb="34">
      <t>セイゾウ</t>
    </rPh>
    <rPh sb="34" eb="36">
      <t>コウテイ</t>
    </rPh>
    <rPh sb="37" eb="39">
      <t>ホウソウ</t>
    </rPh>
    <rPh sb="40" eb="42">
      <t>ヒョウジ</t>
    </rPh>
    <rPh sb="42" eb="44">
      <t>コウテイ</t>
    </rPh>
    <rPh sb="45" eb="46">
      <t>オコナ</t>
    </rPh>
    <rPh sb="48" eb="50">
      <t>サイシュウ</t>
    </rPh>
    <rPh sb="50" eb="52">
      <t>セイヒン</t>
    </rPh>
    <rPh sb="53" eb="54">
      <t>フク</t>
    </rPh>
    <phoneticPr fontId="3"/>
  </si>
  <si>
    <r>
      <t xml:space="preserve">2. </t>
    </r>
    <r>
      <rPr>
        <sz val="10"/>
        <color theme="1"/>
        <rFont val="ＭＳ Ｐゴシック"/>
        <family val="3"/>
        <charset val="128"/>
      </rPr>
      <t>製薬協は製薬協活動概況調査による。</t>
    </r>
    <phoneticPr fontId="3"/>
  </si>
  <si>
    <r>
      <t>3.2006</t>
    </r>
    <r>
      <rPr>
        <sz val="10"/>
        <color theme="1"/>
        <rFont val="ＭＳ Ｐゴシック"/>
        <family val="3"/>
        <charset val="128"/>
      </rPr>
      <t>年から生産及び輸入の定義が変更されたため、</t>
    </r>
    <r>
      <rPr>
        <sz val="10"/>
        <color theme="1"/>
        <rFont val="Arial"/>
        <family val="2"/>
      </rPr>
      <t>2000</t>
    </r>
    <r>
      <rPr>
        <sz val="10"/>
        <color theme="1"/>
        <rFont val="ＭＳ Ｐゴシック"/>
        <family val="3"/>
        <charset val="128"/>
      </rPr>
      <t>年まで遡及して医療用医薬品生産額を修正。</t>
    </r>
    <rPh sb="6" eb="7">
      <t>ネン</t>
    </rPh>
    <rPh sb="9" eb="11">
      <t>セイサン</t>
    </rPh>
    <rPh sb="11" eb="12">
      <t>オヨ</t>
    </rPh>
    <rPh sb="13" eb="15">
      <t>ユニュウ</t>
    </rPh>
    <rPh sb="16" eb="18">
      <t>テイギ</t>
    </rPh>
    <rPh sb="19" eb="21">
      <t>ヘンコウ</t>
    </rPh>
    <rPh sb="31" eb="32">
      <t>ネン</t>
    </rPh>
    <rPh sb="34" eb="36">
      <t>ソキュウ</t>
    </rPh>
    <rPh sb="38" eb="41">
      <t>イリョウヨウ</t>
    </rPh>
    <rPh sb="41" eb="44">
      <t>イヤクヒン</t>
    </rPh>
    <rPh sb="44" eb="47">
      <t>セイサンガク</t>
    </rPh>
    <rPh sb="48" eb="50">
      <t>シュウセイ</t>
    </rPh>
    <phoneticPr fontId="3"/>
  </si>
  <si>
    <r>
      <t>4. 2019</t>
    </r>
    <r>
      <rPr>
        <sz val="10"/>
        <color theme="1"/>
        <rFont val="ＭＳ Ｐゴシック"/>
        <family val="3"/>
        <charset val="128"/>
      </rPr>
      <t>年から薬事工業生産動態統計調査の調査方法が変更された。詳しい変更内容は「薬事工業生産動態統計調査の</t>
    </r>
    <rPh sb="7" eb="8">
      <t>ネン</t>
    </rPh>
    <rPh sb="23" eb="25">
      <t>チョウサ</t>
    </rPh>
    <rPh sb="25" eb="27">
      <t>ホウホウ</t>
    </rPh>
    <rPh sb="28" eb="30">
      <t>ヘンコウ</t>
    </rPh>
    <rPh sb="34" eb="35">
      <t>クワ</t>
    </rPh>
    <rPh sb="37" eb="39">
      <t>ヘンコウ</t>
    </rPh>
    <rPh sb="39" eb="41">
      <t>ナイヨウ</t>
    </rPh>
    <phoneticPr fontId="3"/>
  </si>
  <si>
    <r>
      <rPr>
        <sz val="10"/>
        <color theme="1"/>
        <rFont val="ＭＳ Ｐゴシック"/>
        <family val="3"/>
        <charset val="128"/>
      </rPr>
      <t>　調査方法の変更について（通知）」（平成</t>
    </r>
    <r>
      <rPr>
        <sz val="10"/>
        <color theme="1"/>
        <rFont val="Arial"/>
        <family val="2"/>
      </rPr>
      <t>30</t>
    </r>
    <r>
      <rPr>
        <sz val="10"/>
        <color theme="1"/>
        <rFont val="ＭＳ Ｐゴシック"/>
        <family val="3"/>
        <charset val="128"/>
      </rPr>
      <t>年</t>
    </r>
    <r>
      <rPr>
        <sz val="10"/>
        <color theme="1"/>
        <rFont val="Arial"/>
        <family val="2"/>
      </rPr>
      <t>4</t>
    </r>
    <r>
      <rPr>
        <sz val="10"/>
        <color theme="1"/>
        <rFont val="ＭＳ Ｐゴシック"/>
        <family val="3"/>
        <charset val="128"/>
      </rPr>
      <t>月</t>
    </r>
    <r>
      <rPr>
        <sz val="10"/>
        <color theme="1"/>
        <rFont val="Arial"/>
        <family val="2"/>
      </rPr>
      <t>10</t>
    </r>
    <r>
      <rPr>
        <sz val="10"/>
        <color theme="1"/>
        <rFont val="ＭＳ Ｐゴシック"/>
        <family val="3"/>
        <charset val="128"/>
      </rPr>
      <t>日付け医政経発</t>
    </r>
    <r>
      <rPr>
        <sz val="10"/>
        <color theme="1"/>
        <rFont val="Arial"/>
        <family val="2"/>
      </rPr>
      <t>0410</t>
    </r>
    <r>
      <rPr>
        <sz val="10"/>
        <color theme="1"/>
        <rFont val="ＭＳ Ｐゴシック"/>
        <family val="3"/>
        <charset val="128"/>
      </rPr>
      <t>第１号厚生労働省医政局経済課長通知）を参照のこと。</t>
    </r>
    <rPh sb="57" eb="59">
      <t>サンショウ</t>
    </rPh>
    <phoneticPr fontId="3"/>
  </si>
  <si>
    <r>
      <t xml:space="preserve">6. </t>
    </r>
    <r>
      <rPr>
        <sz val="10"/>
        <color theme="1"/>
        <rFont val="ＭＳ ゴシック"/>
        <family val="2"/>
        <charset val="128"/>
      </rPr>
      <t>各年の</t>
    </r>
    <r>
      <rPr>
        <sz val="10"/>
        <color theme="1"/>
        <rFont val="Arial"/>
        <family val="2"/>
      </rPr>
      <t>GDP</t>
    </r>
    <r>
      <rPr>
        <sz val="10"/>
        <color theme="1"/>
        <rFont val="ＭＳ ゴシック"/>
        <family val="2"/>
        <charset val="128"/>
      </rPr>
      <t>値について</t>
    </r>
    <r>
      <rPr>
        <sz val="10"/>
        <color theme="1"/>
        <rFont val="Arial"/>
        <family val="2"/>
      </rPr>
      <t>1975</t>
    </r>
    <r>
      <rPr>
        <sz val="10"/>
        <color theme="1"/>
        <rFont val="ＭＳ ゴシック"/>
        <family val="2"/>
        <charset val="128"/>
      </rPr>
      <t>年は平成</t>
    </r>
    <r>
      <rPr>
        <sz val="10"/>
        <color theme="1"/>
        <rFont val="Arial"/>
        <family val="2"/>
      </rPr>
      <t>2</t>
    </r>
    <r>
      <rPr>
        <sz val="10"/>
        <color theme="1"/>
        <rFont val="ＭＳ ゴシック"/>
        <family val="2"/>
        <charset val="128"/>
      </rPr>
      <t>年基準、</t>
    </r>
    <r>
      <rPr>
        <sz val="10"/>
        <color theme="1"/>
        <rFont val="Arial"/>
        <family val="2"/>
      </rPr>
      <t>1980</t>
    </r>
    <r>
      <rPr>
        <sz val="10"/>
        <color theme="1"/>
        <rFont val="ＭＳ ゴシック"/>
        <family val="2"/>
        <charset val="128"/>
      </rPr>
      <t>～</t>
    </r>
    <r>
      <rPr>
        <sz val="10"/>
        <color theme="1"/>
        <rFont val="Arial"/>
        <family val="2"/>
      </rPr>
      <t>1990</t>
    </r>
    <r>
      <rPr>
        <sz val="10"/>
        <color theme="1"/>
        <rFont val="ＭＳ ゴシック"/>
        <family val="2"/>
        <charset val="128"/>
      </rPr>
      <t>年は平成</t>
    </r>
    <r>
      <rPr>
        <sz val="10"/>
        <color theme="1"/>
        <rFont val="Arial"/>
        <family val="2"/>
      </rPr>
      <t>12</t>
    </r>
    <r>
      <rPr>
        <sz val="10"/>
        <color theme="1"/>
        <rFont val="ＭＳ ゴシック"/>
        <family val="2"/>
        <charset val="128"/>
      </rPr>
      <t>年基準、</t>
    </r>
    <r>
      <rPr>
        <sz val="10"/>
        <color theme="1"/>
        <rFont val="Arial"/>
        <family val="2"/>
      </rPr>
      <t>1995</t>
    </r>
    <r>
      <rPr>
        <sz val="10"/>
        <color theme="1"/>
        <rFont val="ＭＳ ゴシック"/>
        <family val="2"/>
        <charset val="128"/>
      </rPr>
      <t>年以降は平成</t>
    </r>
    <r>
      <rPr>
        <sz val="10"/>
        <color theme="1"/>
        <rFont val="Arial"/>
        <family val="2"/>
      </rPr>
      <t>27</t>
    </r>
    <r>
      <rPr>
        <sz val="10"/>
        <color theme="1"/>
        <rFont val="ＭＳ ゴシック"/>
        <family val="2"/>
        <charset val="128"/>
      </rPr>
      <t>年基準の数値を採用。</t>
    </r>
    <rPh sb="3" eb="5">
      <t>カクネン</t>
    </rPh>
    <rPh sb="9" eb="10">
      <t>チ</t>
    </rPh>
    <rPh sb="18" eb="19">
      <t>ネン</t>
    </rPh>
    <rPh sb="20" eb="22">
      <t>ヘイセイ</t>
    </rPh>
    <rPh sb="23" eb="24">
      <t>ネン</t>
    </rPh>
    <rPh sb="24" eb="26">
      <t>キジュン</t>
    </rPh>
    <rPh sb="36" eb="37">
      <t>ネン</t>
    </rPh>
    <rPh sb="38" eb="40">
      <t>ヘイセイ</t>
    </rPh>
    <rPh sb="42" eb="45">
      <t>ネンキジュン</t>
    </rPh>
    <rPh sb="50" eb="53">
      <t>ネンイコウ</t>
    </rPh>
    <rPh sb="54" eb="56">
      <t>ヘイセイ</t>
    </rPh>
    <rPh sb="58" eb="59">
      <t>ネン</t>
    </rPh>
    <rPh sb="59" eb="61">
      <t>キジュン</t>
    </rPh>
    <rPh sb="62" eb="64">
      <t>スウチ</t>
    </rPh>
    <rPh sb="65" eb="67">
      <t>サイヨウ</t>
    </rPh>
    <phoneticPr fontId="3"/>
  </si>
  <si>
    <t>資料：厚生労働省「薬事工業生産動態統計年報」</t>
    <phoneticPr fontId="3"/>
  </si>
  <si>
    <r>
      <rPr>
        <sz val="10"/>
        <rFont val="ＭＳ Ｐゴシック"/>
        <family val="3"/>
        <charset val="128"/>
      </rPr>
      <t xml:space="preserve">　　 　 </t>
    </r>
    <r>
      <rPr>
        <sz val="10"/>
        <rFont val="Arial"/>
        <family val="2"/>
      </rPr>
      <t>GDP</t>
    </r>
    <r>
      <rPr>
        <sz val="10"/>
        <rFont val="ＭＳ Ｐゴシック"/>
        <family val="3"/>
        <charset val="128"/>
      </rPr>
      <t>は内閣府「国民経済計算年次推計」</t>
    </r>
    <rPh sb="19" eb="21">
      <t>ネンジ</t>
    </rPh>
    <rPh sb="21" eb="23">
      <t>スイケイ</t>
    </rPh>
    <phoneticPr fontId="3"/>
  </si>
  <si>
    <t>薬効分類別の医薬品生産額　(日本)</t>
    <rPh sb="14" eb="16">
      <t>ニホン</t>
    </rPh>
    <phoneticPr fontId="3"/>
  </si>
  <si>
    <r>
      <rPr>
        <sz val="10"/>
        <rFont val="ＭＳ Ｐゴシック"/>
        <family val="3"/>
        <charset val="128"/>
      </rPr>
      <t>（単位：百万円）</t>
    </r>
    <phoneticPr fontId="3"/>
  </si>
  <si>
    <r>
      <rPr>
        <sz val="12"/>
        <rFont val="ＭＳ Ｐゴシック"/>
        <family val="3"/>
        <charset val="128"/>
      </rPr>
      <t>薬効大分類</t>
    </r>
  </si>
  <si>
    <r>
      <rPr>
        <sz val="12"/>
        <rFont val="ＭＳ Ｐゴシック"/>
        <family val="3"/>
        <charset val="128"/>
      </rPr>
      <t xml:space="preserve">医療用医薬品
</t>
    </r>
    <phoneticPr fontId="3"/>
  </si>
  <si>
    <t>要指導医薬品・
一般用医薬品</t>
    <phoneticPr fontId="24"/>
  </si>
  <si>
    <r>
      <rPr>
        <sz val="12"/>
        <rFont val="ＭＳ Ｐゴシック"/>
        <family val="3"/>
        <charset val="128"/>
      </rPr>
      <t>構成比</t>
    </r>
    <r>
      <rPr>
        <sz val="12"/>
        <rFont val="Arial"/>
        <family val="2"/>
      </rPr>
      <t>(%)</t>
    </r>
    <rPh sb="0" eb="3">
      <t>コウセイヒ</t>
    </rPh>
    <phoneticPr fontId="3"/>
  </si>
  <si>
    <r>
      <rPr>
        <sz val="12"/>
        <rFont val="ＭＳ Ｐゴシック"/>
        <family val="3"/>
        <charset val="128"/>
      </rPr>
      <t>国産</t>
    </r>
  </si>
  <si>
    <r>
      <rPr>
        <sz val="12"/>
        <rFont val="ＭＳ Ｐゴシック"/>
        <family val="3"/>
        <charset val="128"/>
      </rPr>
      <t>輸入</t>
    </r>
  </si>
  <si>
    <r>
      <rPr>
        <sz val="12"/>
        <rFont val="ＭＳ Ｐゴシック"/>
        <family val="3"/>
        <charset val="128"/>
      </rPr>
      <t>総数</t>
    </r>
  </si>
  <si>
    <r>
      <rPr>
        <sz val="12"/>
        <rFont val="ＭＳ Ｐゴシック"/>
        <family val="3"/>
        <charset val="128"/>
      </rPr>
      <t>感覚器官用薬</t>
    </r>
  </si>
  <si>
    <t>その他の神経系及び感覚器官用医薬品</t>
    <phoneticPr fontId="3"/>
  </si>
  <si>
    <r>
      <rPr>
        <sz val="12"/>
        <rFont val="ＭＳ Ｐゴシック"/>
        <family val="3"/>
        <charset val="128"/>
      </rPr>
      <t>循環器官用薬</t>
    </r>
  </si>
  <si>
    <r>
      <rPr>
        <sz val="12"/>
        <rFont val="ＭＳ Ｐゴシック"/>
        <family val="3"/>
        <charset val="128"/>
      </rPr>
      <t>呼吸器官用薬</t>
    </r>
  </si>
  <si>
    <r>
      <rPr>
        <sz val="12"/>
        <rFont val="ＭＳ Ｐゴシック"/>
        <family val="3"/>
        <charset val="128"/>
      </rPr>
      <t>消化器官用薬</t>
    </r>
  </si>
  <si>
    <r>
      <rPr>
        <sz val="12"/>
        <rFont val="ＭＳ Ｐゴシック"/>
        <family val="3"/>
        <charset val="128"/>
      </rPr>
      <t>ホルモン剤</t>
    </r>
    <r>
      <rPr>
        <sz val="12"/>
        <rFont val="Arial"/>
        <family val="2"/>
      </rPr>
      <t xml:space="preserve"> (</t>
    </r>
    <r>
      <rPr>
        <sz val="12"/>
        <rFont val="ＭＳ Ｐゴシック"/>
        <family val="3"/>
        <charset val="128"/>
      </rPr>
      <t>抗ホルモン剤を含む</t>
    </r>
    <r>
      <rPr>
        <sz val="12"/>
        <rFont val="Arial"/>
        <family val="2"/>
      </rPr>
      <t>)</t>
    </r>
  </si>
  <si>
    <r>
      <rPr>
        <sz val="12"/>
        <rFont val="ＭＳ Ｐゴシック"/>
        <family val="3"/>
        <charset val="128"/>
      </rPr>
      <t>泌尿生殖器官及び肛門用薬</t>
    </r>
  </si>
  <si>
    <r>
      <rPr>
        <sz val="12"/>
        <rFont val="ＭＳ Ｐゴシック"/>
        <family val="3"/>
        <charset val="128"/>
      </rPr>
      <t>歯科口腔用薬</t>
    </r>
  </si>
  <si>
    <t>その他の個々の器官系用医薬品</t>
    <phoneticPr fontId="3"/>
  </si>
  <si>
    <r>
      <rPr>
        <sz val="12"/>
        <rFont val="ＭＳ Ｐゴシック"/>
        <family val="3"/>
        <charset val="128"/>
      </rPr>
      <t>ビタミン剤</t>
    </r>
  </si>
  <si>
    <r>
      <rPr>
        <sz val="12"/>
        <rFont val="ＭＳ Ｐゴシック"/>
        <family val="3"/>
        <charset val="128"/>
      </rPr>
      <t>滋養強壮薬</t>
    </r>
  </si>
  <si>
    <r>
      <rPr>
        <sz val="12"/>
        <rFont val="ＭＳ Ｐゴシック"/>
        <family val="3"/>
        <charset val="128"/>
      </rPr>
      <t>血液･体液用薬</t>
    </r>
  </si>
  <si>
    <r>
      <rPr>
        <sz val="12"/>
        <rFont val="ＭＳ Ｐゴシック"/>
        <family val="3"/>
        <charset val="128"/>
      </rPr>
      <t>人工透析用薬</t>
    </r>
  </si>
  <si>
    <r>
      <rPr>
        <sz val="12"/>
        <rFont val="ＭＳ Ｐゴシック"/>
        <family val="3"/>
        <charset val="128"/>
      </rPr>
      <t>その他の代謝性医薬品</t>
    </r>
  </si>
  <si>
    <t>細胞賦活用薬</t>
    <phoneticPr fontId="3"/>
  </si>
  <si>
    <r>
      <rPr>
        <sz val="12"/>
        <rFont val="ＭＳ Ｐゴシック"/>
        <family val="3"/>
        <charset val="128"/>
      </rPr>
      <t>腫瘍用薬</t>
    </r>
  </si>
  <si>
    <r>
      <rPr>
        <sz val="12"/>
        <rFont val="ＭＳ Ｐゴシック"/>
        <family val="3"/>
        <charset val="128"/>
      </rPr>
      <t>放射性医薬品</t>
    </r>
  </si>
  <si>
    <r>
      <rPr>
        <sz val="12"/>
        <rFont val="ＭＳ Ｐゴシック"/>
        <family val="3"/>
        <charset val="128"/>
      </rPr>
      <t>アレルギー用薬</t>
    </r>
  </si>
  <si>
    <t>生薬</t>
    <phoneticPr fontId="3"/>
  </si>
  <si>
    <r>
      <rPr>
        <sz val="12"/>
        <rFont val="ＭＳ Ｐゴシック"/>
        <family val="3"/>
        <charset val="128"/>
      </rPr>
      <t>漢方製剤</t>
    </r>
  </si>
  <si>
    <r>
      <rPr>
        <sz val="12"/>
        <rFont val="ＭＳ Ｐゴシック"/>
        <family val="3"/>
        <charset val="128"/>
      </rPr>
      <t>その他の生薬及び漢方処方に基づく医薬品</t>
    </r>
  </si>
  <si>
    <r>
      <rPr>
        <sz val="12"/>
        <rFont val="ＭＳ Ｐゴシック"/>
        <family val="3"/>
        <charset val="128"/>
      </rPr>
      <t>抗生物質製剤</t>
    </r>
  </si>
  <si>
    <r>
      <rPr>
        <sz val="12"/>
        <rFont val="ＭＳ Ｐゴシック"/>
        <family val="3"/>
        <charset val="128"/>
      </rPr>
      <t>化学療法剤</t>
    </r>
  </si>
  <si>
    <r>
      <rPr>
        <sz val="12"/>
        <rFont val="ＭＳ Ｐゴシック"/>
        <family val="3"/>
        <charset val="128"/>
      </rPr>
      <t>生物学的製剤</t>
    </r>
  </si>
  <si>
    <t>寄生動物用薬</t>
    <phoneticPr fontId="3"/>
  </si>
  <si>
    <t>調剤用薬</t>
    <phoneticPr fontId="3"/>
  </si>
  <si>
    <r>
      <t>診断用薬</t>
    </r>
    <r>
      <rPr>
        <sz val="12"/>
        <rFont val="ＭＳ Ｐゴシック"/>
        <family val="2"/>
        <charset val="128"/>
      </rPr>
      <t xml:space="preserve"> (</t>
    </r>
    <r>
      <rPr>
        <sz val="12"/>
        <rFont val="ＭＳ Ｐゴシック"/>
        <family val="3"/>
        <charset val="128"/>
      </rPr>
      <t>体外診断用医薬品を除く</t>
    </r>
    <r>
      <rPr>
        <sz val="12"/>
        <rFont val="ＭＳ Ｐゴシック"/>
        <family val="2"/>
        <charset val="128"/>
      </rPr>
      <t>)</t>
    </r>
    <phoneticPr fontId="3"/>
  </si>
  <si>
    <r>
      <rPr>
        <sz val="12"/>
        <rFont val="ＭＳ Ｐゴシック"/>
        <family val="3"/>
        <charset val="128"/>
      </rPr>
      <t>公衆衛生用薬</t>
    </r>
  </si>
  <si>
    <r>
      <rPr>
        <sz val="12"/>
        <rFont val="ＭＳ Ｐゴシック"/>
        <family val="3"/>
        <charset val="128"/>
      </rPr>
      <t>体外診断用医薬品</t>
    </r>
  </si>
  <si>
    <t>その他の治療を主目的としない医薬品</t>
    <phoneticPr fontId="3"/>
  </si>
  <si>
    <r>
      <rPr>
        <sz val="12"/>
        <rFont val="ＭＳ Ｐゴシック"/>
        <family val="3"/>
        <charset val="128"/>
      </rPr>
      <t>アルカロイド系麻薬</t>
    </r>
    <r>
      <rPr>
        <sz val="12"/>
        <rFont val="Arial"/>
        <family val="2"/>
      </rPr>
      <t xml:space="preserve"> (</t>
    </r>
    <r>
      <rPr>
        <sz val="12"/>
        <rFont val="ＭＳ Ｐゴシック"/>
        <family val="3"/>
        <charset val="128"/>
      </rPr>
      <t>天然麻薬</t>
    </r>
    <r>
      <rPr>
        <sz val="12"/>
        <rFont val="Arial"/>
        <family val="2"/>
      </rPr>
      <t>)</t>
    </r>
    <phoneticPr fontId="3"/>
  </si>
  <si>
    <t>非アルカロイド系麻薬</t>
    <phoneticPr fontId="3"/>
  </si>
  <si>
    <r>
      <t>1.“</t>
    </r>
    <r>
      <rPr>
        <sz val="10"/>
        <rFont val="ＭＳ Ｐゴシック"/>
        <family val="3"/>
        <charset val="128"/>
      </rPr>
      <t>国産</t>
    </r>
    <r>
      <rPr>
        <sz val="10"/>
        <rFont val="Arial"/>
        <family val="2"/>
      </rPr>
      <t>”</t>
    </r>
    <r>
      <rPr>
        <sz val="10"/>
        <rFont val="ＭＳ Ｐゴシック"/>
        <family val="3"/>
        <charset val="128"/>
      </rPr>
      <t>とは主成分の数において半数以上が国産の医薬品</t>
    </r>
    <r>
      <rPr>
        <sz val="10"/>
        <rFont val="Arial"/>
        <family val="2"/>
      </rPr>
      <t xml:space="preserve"> </t>
    </r>
    <r>
      <rPr>
        <sz val="10"/>
        <rFont val="ＭＳ Ｐゴシック"/>
        <family val="3"/>
        <charset val="128"/>
      </rPr>
      <t>。</t>
    </r>
    <rPh sb="3" eb="5">
      <t>コクサン</t>
    </rPh>
    <rPh sb="17" eb="19">
      <t>ハンスウ</t>
    </rPh>
    <rPh sb="19" eb="21">
      <t>イジョウ</t>
    </rPh>
    <phoneticPr fontId="3"/>
  </si>
  <si>
    <r>
      <t>2.“</t>
    </r>
    <r>
      <rPr>
        <sz val="10"/>
        <rFont val="ＭＳ Ｐゴシック"/>
        <family val="3"/>
        <charset val="128"/>
      </rPr>
      <t>輸入</t>
    </r>
    <r>
      <rPr>
        <sz val="10"/>
        <rFont val="Arial"/>
        <family val="2"/>
      </rPr>
      <t>”</t>
    </r>
    <r>
      <rPr>
        <sz val="10"/>
        <rFont val="ＭＳ Ｐゴシック"/>
        <family val="3"/>
        <charset val="128"/>
      </rPr>
      <t>とは主成分の数において国産より輸入の方が多い医薬品原料から国内製造業者が最終製造工程を行った医薬品</t>
    </r>
    <r>
      <rPr>
        <sz val="10"/>
        <rFont val="Arial"/>
        <family val="2"/>
      </rPr>
      <t xml:space="preserve"> </t>
    </r>
    <r>
      <rPr>
        <sz val="10"/>
        <rFont val="ＭＳ Ｐゴシック"/>
        <family val="3"/>
        <charset val="128"/>
      </rPr>
      <t>。</t>
    </r>
    <phoneticPr fontId="3"/>
  </si>
  <si>
    <r>
      <rPr>
        <sz val="10"/>
        <rFont val="ＭＳ Ｐゴシック"/>
        <family val="3"/>
        <charset val="128"/>
      </rPr>
      <t>　輸入品、すなわち外国製造業者が最終製造工程を行った製品及び最終製造工程と包装・表示工程を行った最終製品は含まない。</t>
    </r>
    <rPh sb="1" eb="3">
      <t>ユニュウ</t>
    </rPh>
    <rPh sb="3" eb="4">
      <t>ヒン</t>
    </rPh>
    <rPh sb="48" eb="50">
      <t>サイシュウ</t>
    </rPh>
    <phoneticPr fontId="3"/>
  </si>
  <si>
    <r>
      <t>3. 2019</t>
    </r>
    <r>
      <rPr>
        <sz val="10"/>
        <color theme="1"/>
        <rFont val="ＭＳ Ｐゴシック"/>
        <family val="3"/>
        <charset val="128"/>
      </rPr>
      <t>年から薬事工業生産動態統計調査の調査方法が変更された。詳しい変更内容は「薬事工業生産動態統計調査の調査方法の変更について（通知）」</t>
    </r>
    <rPh sb="7" eb="8">
      <t>ネン</t>
    </rPh>
    <rPh sb="23" eb="25">
      <t>チョウサ</t>
    </rPh>
    <rPh sb="25" eb="27">
      <t>ホウホウ</t>
    </rPh>
    <rPh sb="28" eb="30">
      <t>ヘンコウ</t>
    </rPh>
    <rPh sb="34" eb="35">
      <t>クワ</t>
    </rPh>
    <rPh sb="37" eb="39">
      <t>ヘンコウ</t>
    </rPh>
    <rPh sb="39" eb="41">
      <t>ナイヨウ</t>
    </rPh>
    <phoneticPr fontId="3"/>
  </si>
  <si>
    <r>
      <rPr>
        <sz val="10"/>
        <color theme="1"/>
        <rFont val="ＭＳ Ｐゴシック"/>
        <family val="3"/>
        <charset val="128"/>
      </rPr>
      <t>　（平成</t>
    </r>
    <r>
      <rPr>
        <sz val="10"/>
        <color theme="1"/>
        <rFont val="Arial"/>
        <family val="2"/>
      </rPr>
      <t>30</t>
    </r>
    <r>
      <rPr>
        <sz val="10"/>
        <color theme="1"/>
        <rFont val="ＭＳ Ｐゴシック"/>
        <family val="3"/>
        <charset val="128"/>
      </rPr>
      <t>年４月</t>
    </r>
    <r>
      <rPr>
        <sz val="10"/>
        <color theme="1"/>
        <rFont val="Arial"/>
        <family val="2"/>
      </rPr>
      <t>10</t>
    </r>
    <r>
      <rPr>
        <sz val="10"/>
        <color theme="1"/>
        <rFont val="ＭＳ Ｐゴシック"/>
        <family val="3"/>
        <charset val="128"/>
      </rPr>
      <t>日付け医政経発</t>
    </r>
    <r>
      <rPr>
        <sz val="10"/>
        <color theme="1"/>
        <rFont val="Arial"/>
        <family val="2"/>
      </rPr>
      <t>0410</t>
    </r>
    <r>
      <rPr>
        <sz val="10"/>
        <color theme="1"/>
        <rFont val="ＭＳ Ｐゴシック"/>
        <family val="3"/>
        <charset val="128"/>
      </rPr>
      <t>第１号厚生労働省医政局経済課長通知）を参照のこと。</t>
    </r>
    <rPh sb="41" eb="43">
      <t>サンショウ</t>
    </rPh>
    <phoneticPr fontId="3"/>
  </si>
  <si>
    <r>
      <t>4. 3.</t>
    </r>
    <r>
      <rPr>
        <sz val="10"/>
        <rFont val="ＭＳ Ｐゴシック"/>
        <family val="3"/>
        <charset val="128"/>
      </rPr>
      <t>に伴い</t>
    </r>
    <r>
      <rPr>
        <sz val="10"/>
        <rFont val="Arial"/>
        <family val="2"/>
      </rPr>
      <t>2019</t>
    </r>
    <r>
      <rPr>
        <sz val="10"/>
        <rFont val="ＭＳ Ｐゴシック"/>
        <family val="3"/>
        <charset val="128"/>
      </rPr>
      <t>年から、これまで「その他医薬品」と表記していたものを「要指導医薬品・一般用医薬品」と記載することになった。</t>
    </r>
    <rPh sb="6" eb="7">
      <t>トモナ</t>
    </rPh>
    <rPh sb="54" eb="56">
      <t>キサイ</t>
    </rPh>
    <phoneticPr fontId="3"/>
  </si>
  <si>
    <t>資料：厚生労働省「薬事工業生産動態統計年報」</t>
    <phoneticPr fontId="24"/>
  </si>
  <si>
    <r>
      <rPr>
        <sz val="11"/>
        <color theme="1"/>
        <rFont val="ＭＳ Ｐゴシック"/>
        <family val="2"/>
        <charset val="128"/>
      </rPr>
      <t>年</t>
    </r>
    <rPh sb="0" eb="1">
      <t>ネン</t>
    </rPh>
    <phoneticPr fontId="3"/>
  </si>
  <si>
    <r>
      <rPr>
        <sz val="12"/>
        <color theme="1"/>
        <rFont val="ＭＳ Ｐゴシック"/>
        <family val="2"/>
        <charset val="128"/>
      </rPr>
      <t>順位</t>
    </r>
    <r>
      <rPr>
        <sz val="12"/>
        <color theme="1"/>
        <rFont val="Arial"/>
        <family val="2"/>
      </rPr>
      <t xml:space="preserve"> </t>
    </r>
    <r>
      <rPr>
        <sz val="11"/>
        <color theme="1"/>
        <rFont val="Arial"/>
        <family val="2"/>
      </rPr>
      <t xml:space="preserve">
</t>
    </r>
    <r>
      <rPr>
        <sz val="10"/>
        <color theme="1"/>
        <rFont val="ＭＳ Ｐゴシック"/>
        <family val="2"/>
        <charset val="128"/>
      </rPr>
      <t>上段：薬効群、下段：構成比</t>
    </r>
    <r>
      <rPr>
        <sz val="10"/>
        <color theme="1"/>
        <rFont val="Arial"/>
        <family val="2"/>
      </rPr>
      <t>(%)</t>
    </r>
    <rPh sb="0" eb="2">
      <t>ジュンイ</t>
    </rPh>
    <rPh sb="4" eb="6">
      <t>ジョウダン</t>
    </rPh>
    <rPh sb="7" eb="9">
      <t>ヤッコウ</t>
    </rPh>
    <rPh sb="9" eb="10">
      <t>グン</t>
    </rPh>
    <rPh sb="11" eb="13">
      <t>カダン</t>
    </rPh>
    <rPh sb="14" eb="17">
      <t>コウセイヒ</t>
    </rPh>
    <phoneticPr fontId="3"/>
  </si>
  <si>
    <r>
      <t>1</t>
    </r>
    <r>
      <rPr>
        <sz val="11"/>
        <color theme="1"/>
        <rFont val="ＭＳ Ｐゴシック"/>
        <family val="2"/>
        <charset val="128"/>
      </rPr>
      <t>位</t>
    </r>
    <rPh sb="1" eb="2">
      <t>イ</t>
    </rPh>
    <phoneticPr fontId="3"/>
  </si>
  <si>
    <r>
      <t>2</t>
    </r>
    <r>
      <rPr>
        <sz val="11"/>
        <color theme="1"/>
        <rFont val="ＭＳ Ｐゴシック"/>
        <family val="2"/>
        <charset val="128"/>
      </rPr>
      <t>位</t>
    </r>
    <rPh sb="1" eb="2">
      <t>イ</t>
    </rPh>
    <phoneticPr fontId="3"/>
  </si>
  <si>
    <r>
      <t>3</t>
    </r>
    <r>
      <rPr>
        <sz val="11"/>
        <color theme="1"/>
        <rFont val="ＭＳ Ｐゴシック"/>
        <family val="2"/>
        <charset val="128"/>
      </rPr>
      <t>位</t>
    </r>
    <rPh sb="1" eb="2">
      <t>イ</t>
    </rPh>
    <phoneticPr fontId="3"/>
  </si>
  <si>
    <r>
      <t>4</t>
    </r>
    <r>
      <rPr>
        <sz val="11"/>
        <color theme="1"/>
        <rFont val="ＭＳ Ｐゴシック"/>
        <family val="2"/>
        <charset val="128"/>
      </rPr>
      <t>位</t>
    </r>
    <rPh sb="1" eb="2">
      <t>イ</t>
    </rPh>
    <phoneticPr fontId="3"/>
  </si>
  <si>
    <r>
      <t>5</t>
    </r>
    <r>
      <rPr>
        <sz val="11"/>
        <color theme="1"/>
        <rFont val="ＭＳ Ｐゴシック"/>
        <family val="2"/>
        <charset val="128"/>
      </rPr>
      <t>位</t>
    </r>
    <rPh sb="1" eb="2">
      <t>イ</t>
    </rPh>
    <phoneticPr fontId="3"/>
  </si>
  <si>
    <r>
      <t>6</t>
    </r>
    <r>
      <rPr>
        <sz val="11"/>
        <color theme="1"/>
        <rFont val="ＭＳ Ｐゴシック"/>
        <family val="2"/>
        <charset val="128"/>
      </rPr>
      <t>位</t>
    </r>
    <rPh sb="1" eb="2">
      <t>イ</t>
    </rPh>
    <phoneticPr fontId="3"/>
  </si>
  <si>
    <r>
      <t>7</t>
    </r>
    <r>
      <rPr>
        <sz val="11"/>
        <color theme="1"/>
        <rFont val="ＭＳ Ｐゴシック"/>
        <family val="2"/>
        <charset val="128"/>
      </rPr>
      <t>位</t>
    </r>
    <rPh sb="1" eb="2">
      <t>イ</t>
    </rPh>
    <phoneticPr fontId="3"/>
  </si>
  <si>
    <r>
      <t>8</t>
    </r>
    <r>
      <rPr>
        <sz val="11"/>
        <color theme="1"/>
        <rFont val="ＭＳ Ｐゴシック"/>
        <family val="2"/>
        <charset val="128"/>
      </rPr>
      <t>位</t>
    </r>
    <rPh sb="1" eb="2">
      <t>イ</t>
    </rPh>
    <phoneticPr fontId="3"/>
  </si>
  <si>
    <r>
      <t>9</t>
    </r>
    <r>
      <rPr>
        <sz val="11"/>
        <color theme="1"/>
        <rFont val="ＭＳ Ｐゴシック"/>
        <family val="2"/>
        <charset val="128"/>
      </rPr>
      <t>位</t>
    </r>
    <rPh sb="1" eb="2">
      <t>イ</t>
    </rPh>
    <phoneticPr fontId="3"/>
  </si>
  <si>
    <r>
      <t>10</t>
    </r>
    <r>
      <rPr>
        <sz val="11"/>
        <color theme="1"/>
        <rFont val="ＭＳ Ｐゴシック"/>
        <family val="2"/>
        <charset val="128"/>
      </rPr>
      <t>位</t>
    </r>
    <rPh sb="2" eb="3">
      <t>イ</t>
    </rPh>
    <phoneticPr fontId="3"/>
  </si>
  <si>
    <r>
      <rPr>
        <sz val="9"/>
        <color theme="1"/>
        <rFont val="ＭＳ Ｐゴシック"/>
        <family val="2"/>
        <charset val="128"/>
      </rPr>
      <t>抗生物質製剤</t>
    </r>
    <phoneticPr fontId="3"/>
  </si>
  <si>
    <r>
      <rPr>
        <sz val="9"/>
        <color theme="1"/>
        <rFont val="ＭＳ Ｐゴシック"/>
        <family val="2"/>
        <charset val="128"/>
      </rPr>
      <t>循環器官用薬</t>
    </r>
  </si>
  <si>
    <r>
      <rPr>
        <sz val="9"/>
        <color theme="1"/>
        <rFont val="ＭＳ Ｐゴシック"/>
        <family val="2"/>
        <charset val="128"/>
      </rPr>
      <t>中枢神経系用薬</t>
    </r>
  </si>
  <si>
    <r>
      <rPr>
        <sz val="9"/>
        <color theme="1"/>
        <rFont val="ＭＳ Ｐゴシック"/>
        <family val="2"/>
        <charset val="128"/>
      </rPr>
      <t>その他の代謝性医薬品</t>
    </r>
    <phoneticPr fontId="3"/>
  </si>
  <si>
    <r>
      <rPr>
        <sz val="9"/>
        <color theme="1"/>
        <rFont val="ＭＳ Ｐゴシック"/>
        <family val="2"/>
        <charset val="128"/>
      </rPr>
      <t>ビタミン剤</t>
    </r>
    <rPh sb="4" eb="5">
      <t>ザイ</t>
    </rPh>
    <phoneticPr fontId="3"/>
  </si>
  <si>
    <r>
      <rPr>
        <sz val="9"/>
        <color theme="1"/>
        <rFont val="ＭＳ Ｐゴシック"/>
        <family val="2"/>
        <charset val="128"/>
      </rPr>
      <t>消化器官用薬</t>
    </r>
  </si>
  <si>
    <r>
      <rPr>
        <sz val="9"/>
        <color theme="1"/>
        <rFont val="ＭＳ Ｐゴシック"/>
        <family val="2"/>
        <charset val="128"/>
      </rPr>
      <t>外皮用薬</t>
    </r>
    <phoneticPr fontId="3"/>
  </si>
  <si>
    <r>
      <rPr>
        <sz val="9"/>
        <color theme="1"/>
        <rFont val="ＭＳ Ｐゴシック"/>
        <family val="2"/>
        <charset val="128"/>
      </rPr>
      <t>生物学的製剤</t>
    </r>
    <phoneticPr fontId="3"/>
  </si>
  <si>
    <r>
      <rPr>
        <sz val="9"/>
        <color theme="1"/>
        <rFont val="ＭＳ Ｐゴシック"/>
        <family val="2"/>
        <charset val="128"/>
      </rPr>
      <t>腫瘍用薬</t>
    </r>
  </si>
  <si>
    <r>
      <rPr>
        <sz val="9"/>
        <color theme="1"/>
        <rFont val="ＭＳ Ｐゴシック"/>
        <family val="3"/>
        <charset val="128"/>
      </rPr>
      <t xml:space="preserve">ホルモン剤
</t>
    </r>
    <r>
      <rPr>
        <sz val="8"/>
        <color theme="1"/>
        <rFont val="Arial"/>
        <family val="2"/>
      </rPr>
      <t>(</t>
    </r>
    <r>
      <rPr>
        <sz val="8"/>
        <color theme="1"/>
        <rFont val="ＭＳ Ｐゴシック"/>
        <family val="3"/>
        <charset val="128"/>
      </rPr>
      <t>抗ホルモン剤含む）</t>
    </r>
    <rPh sb="4" eb="5">
      <t>ザイ</t>
    </rPh>
    <rPh sb="7" eb="8">
      <t>コウ</t>
    </rPh>
    <rPh sb="12" eb="13">
      <t>ザイ</t>
    </rPh>
    <rPh sb="13" eb="14">
      <t>フク</t>
    </rPh>
    <phoneticPr fontId="3"/>
  </si>
  <si>
    <r>
      <rPr>
        <sz val="9"/>
        <color theme="1"/>
        <rFont val="ＭＳ Ｐゴシック"/>
        <family val="2"/>
        <charset val="128"/>
      </rPr>
      <t>消化器官用薬</t>
    </r>
    <phoneticPr fontId="3"/>
  </si>
  <si>
    <r>
      <rPr>
        <sz val="9"/>
        <color theme="1"/>
        <rFont val="ＭＳ Ｐゴシック"/>
        <family val="2"/>
        <charset val="128"/>
      </rPr>
      <t>血液・体液用薬</t>
    </r>
    <phoneticPr fontId="3"/>
  </si>
  <si>
    <r>
      <rPr>
        <sz val="9"/>
        <color theme="1"/>
        <rFont val="ＭＳ Ｐゴシック"/>
        <family val="2"/>
        <charset val="128"/>
      </rPr>
      <t>循環器官用薬</t>
    </r>
    <phoneticPr fontId="3"/>
  </si>
  <si>
    <r>
      <rPr>
        <sz val="9"/>
        <color theme="1"/>
        <rFont val="ＭＳ Ｐゴシック"/>
        <family val="3"/>
        <charset val="128"/>
      </rPr>
      <t>呼吸器官用薬</t>
    </r>
    <rPh sb="0" eb="2">
      <t>コキュウ</t>
    </rPh>
    <rPh sb="2" eb="4">
      <t>キカン</t>
    </rPh>
    <rPh sb="4" eb="5">
      <t>ヨウ</t>
    </rPh>
    <rPh sb="5" eb="6">
      <t>ヤク</t>
    </rPh>
    <phoneticPr fontId="3"/>
  </si>
  <si>
    <r>
      <rPr>
        <sz val="9"/>
        <color theme="1"/>
        <rFont val="ＭＳ Ｐゴシック"/>
        <family val="2"/>
        <charset val="128"/>
      </rPr>
      <t>中枢神経系用薬</t>
    </r>
    <phoneticPr fontId="3"/>
  </si>
  <si>
    <r>
      <rPr>
        <sz val="9"/>
        <color theme="1"/>
        <rFont val="ＭＳ Ｐゴシック"/>
        <family val="2"/>
        <charset val="128"/>
      </rPr>
      <t>アレルギー用薬</t>
    </r>
    <phoneticPr fontId="3"/>
  </si>
  <si>
    <r>
      <rPr>
        <sz val="9"/>
        <color theme="1"/>
        <rFont val="ＭＳ Ｐゴシック"/>
        <family val="2"/>
        <charset val="128"/>
      </rPr>
      <t>化学療法剤</t>
    </r>
  </si>
  <si>
    <r>
      <rPr>
        <sz val="9"/>
        <color theme="1"/>
        <rFont val="ＭＳ Ｐゴシック"/>
        <family val="2"/>
        <charset val="128"/>
      </rPr>
      <t>体外診断用医薬品</t>
    </r>
  </si>
  <si>
    <r>
      <rPr>
        <sz val="9"/>
        <color theme="1"/>
        <rFont val="ＭＳ Ｐゴシック"/>
        <family val="2"/>
        <charset val="128"/>
      </rPr>
      <t>体外診断用医薬品</t>
    </r>
    <phoneticPr fontId="3"/>
  </si>
  <si>
    <r>
      <rPr>
        <sz val="9"/>
        <color theme="1"/>
        <rFont val="ＭＳ Ｐゴシック"/>
        <family val="2"/>
        <charset val="128"/>
      </rPr>
      <t>腫瘍用薬</t>
    </r>
    <phoneticPr fontId="3"/>
  </si>
  <si>
    <r>
      <rPr>
        <sz val="9"/>
        <color theme="1"/>
        <rFont val="ＭＳ Ｐゴシック"/>
        <family val="2"/>
        <charset val="128"/>
      </rPr>
      <t>感覚器官用薬</t>
    </r>
  </si>
  <si>
    <t>循環器官用薬</t>
  </si>
  <si>
    <t>その他の代謝性医薬品</t>
  </si>
  <si>
    <t>中枢神経系用薬</t>
  </si>
  <si>
    <t>腫瘍用薬</t>
  </si>
  <si>
    <t>血液・体液用薬</t>
  </si>
  <si>
    <t>生物学的製剤</t>
  </si>
  <si>
    <t>消化器官用薬</t>
  </si>
  <si>
    <t>外皮用薬</t>
  </si>
  <si>
    <t>体外診断用医薬品</t>
  </si>
  <si>
    <t>化学療法剤</t>
  </si>
  <si>
    <t>循環器官用薬</t>
    <phoneticPr fontId="3"/>
  </si>
  <si>
    <r>
      <rPr>
        <sz val="9"/>
        <rFont val="ＭＳ Ｐゴシック"/>
        <family val="3"/>
        <charset val="128"/>
      </rPr>
      <t xml:space="preserve">ホルモン剤
</t>
    </r>
    <r>
      <rPr>
        <sz val="8"/>
        <rFont val="Arial"/>
        <family val="2"/>
      </rPr>
      <t>(</t>
    </r>
    <r>
      <rPr>
        <sz val="8"/>
        <rFont val="ＭＳ Ｐゴシック"/>
        <family val="3"/>
        <charset val="128"/>
      </rPr>
      <t>抗ホルモン剤含む）</t>
    </r>
    <rPh sb="4" eb="5">
      <t>ザイ</t>
    </rPh>
    <rPh sb="7" eb="8">
      <t>コウ</t>
    </rPh>
    <rPh sb="12" eb="13">
      <t>ザイ</t>
    </rPh>
    <rPh sb="13" eb="14">
      <t>フク</t>
    </rPh>
    <phoneticPr fontId="3"/>
  </si>
  <si>
    <t>その他の代謝性医薬品</t>
    <phoneticPr fontId="3"/>
  </si>
  <si>
    <t>生物学的製剤</t>
    <phoneticPr fontId="3"/>
  </si>
  <si>
    <t>1. 小数点第二位を四捨五入し小数点第一位まで記載。その結果、同数となる場合は小数点第三位を四捨五入し小数点第二位まで記載。</t>
    <rPh sb="3" eb="6">
      <t>ショウスウテン</t>
    </rPh>
    <rPh sb="6" eb="7">
      <t>ダイ</t>
    </rPh>
    <rPh sb="7" eb="8">
      <t>ニ</t>
    </rPh>
    <rPh sb="8" eb="9">
      <t>イ</t>
    </rPh>
    <rPh sb="10" eb="14">
      <t>シシャゴニュウ</t>
    </rPh>
    <rPh sb="19" eb="20">
      <t>イチ</t>
    </rPh>
    <rPh sb="28" eb="30">
      <t>ケッカ</t>
    </rPh>
    <rPh sb="31" eb="32">
      <t>ドウ</t>
    </rPh>
    <rPh sb="32" eb="33">
      <t>スウ</t>
    </rPh>
    <rPh sb="36" eb="38">
      <t>バアイ</t>
    </rPh>
    <rPh sb="39" eb="42">
      <t>ショウスウテン</t>
    </rPh>
    <rPh sb="42" eb="43">
      <t>ダイ</t>
    </rPh>
    <rPh sb="43" eb="44">
      <t>ミ</t>
    </rPh>
    <rPh sb="44" eb="45">
      <t>イ</t>
    </rPh>
    <rPh sb="46" eb="50">
      <t>シシャゴニュウ</t>
    </rPh>
    <rPh sb="55" eb="56">
      <t>ニ</t>
    </rPh>
    <phoneticPr fontId="3"/>
  </si>
  <si>
    <t>2. 2019年から薬事工業生産動態統計調査の調査方法が変更された。詳しい変更内容は「薬事工業生産動態統計調査の調査方法の変更について（通知）」</t>
    <rPh sb="10" eb="12">
      <t>ヤクジ</t>
    </rPh>
    <rPh sb="12" eb="14">
      <t>コウギョウ</t>
    </rPh>
    <rPh sb="14" eb="16">
      <t>セイサン</t>
    </rPh>
    <rPh sb="16" eb="18">
      <t>ドウタイ</t>
    </rPh>
    <rPh sb="18" eb="20">
      <t>トウケイ</t>
    </rPh>
    <rPh sb="20" eb="22">
      <t>チョウサ</t>
    </rPh>
    <phoneticPr fontId="3"/>
  </si>
  <si>
    <t>　　（平成30年4月10日付け医政経発0410第1号厚生労働省医政局経済課長通知）を参照のこと。</t>
    <phoneticPr fontId="3"/>
  </si>
  <si>
    <t>3. 引用元資料の修正に従い、遡及的に数値を修正している。</t>
    <phoneticPr fontId="3"/>
  </si>
  <si>
    <r>
      <rPr>
        <sz val="12"/>
        <rFont val="ＭＳ Ｐゴシック"/>
        <family val="3"/>
        <charset val="128"/>
      </rPr>
      <t>資料：厚生労働省「薬事工業生産動態統計年報｣</t>
    </r>
    <phoneticPr fontId="3"/>
  </si>
  <si>
    <r>
      <rPr>
        <sz val="20"/>
        <rFont val="ＭＳ Ｐゴシック"/>
        <family val="3"/>
        <charset val="128"/>
      </rPr>
      <t>剤型分類別の医薬品生産金額</t>
    </r>
    <r>
      <rPr>
        <sz val="20"/>
        <rFont val="Arial"/>
        <family val="2"/>
      </rPr>
      <t>(</t>
    </r>
    <r>
      <rPr>
        <sz val="20"/>
        <rFont val="ＭＳ Ｐゴシック"/>
        <family val="3"/>
        <charset val="128"/>
      </rPr>
      <t>日本</t>
    </r>
    <r>
      <rPr>
        <sz val="20"/>
        <rFont val="Arial"/>
        <family val="2"/>
      </rPr>
      <t>)</t>
    </r>
    <rPh sb="14" eb="16">
      <t>ニホン</t>
    </rPh>
    <phoneticPr fontId="3"/>
  </si>
  <si>
    <r>
      <rPr>
        <sz val="12"/>
        <rFont val="ＭＳ Ｐゴシック"/>
        <family val="3"/>
        <charset val="128"/>
      </rPr>
      <t>剤型</t>
    </r>
    <rPh sb="0" eb="2">
      <t>ザイケイ</t>
    </rPh>
    <phoneticPr fontId="24"/>
  </si>
  <si>
    <r>
      <rPr>
        <sz val="12"/>
        <rFont val="ＭＳ Ｐゴシック"/>
        <family val="3"/>
        <charset val="128"/>
      </rPr>
      <t>年</t>
    </r>
    <rPh sb="0" eb="1">
      <t>ネン</t>
    </rPh>
    <phoneticPr fontId="3"/>
  </si>
  <si>
    <r>
      <rPr>
        <sz val="10"/>
        <rFont val="ＭＳ Ｐゴシック"/>
        <family val="3"/>
        <charset val="128"/>
      </rPr>
      <t>散剤・顆粒剤等</t>
    </r>
    <phoneticPr fontId="3"/>
  </si>
  <si>
    <r>
      <rPr>
        <sz val="10"/>
        <rFont val="ＭＳ Ｐゴシック"/>
        <family val="3"/>
        <charset val="128"/>
      </rPr>
      <t>生産金額</t>
    </r>
    <r>
      <rPr>
        <sz val="10"/>
        <rFont val="Arial"/>
        <family val="2"/>
      </rPr>
      <t>(</t>
    </r>
    <r>
      <rPr>
        <sz val="10"/>
        <rFont val="ＭＳ Ｐゴシック"/>
        <family val="3"/>
        <charset val="128"/>
      </rPr>
      <t>百万円</t>
    </r>
    <r>
      <rPr>
        <sz val="10"/>
        <rFont val="Arial"/>
        <family val="2"/>
      </rPr>
      <t>)</t>
    </r>
    <rPh sb="0" eb="2">
      <t>セイサン</t>
    </rPh>
    <rPh sb="2" eb="4">
      <t>キンガク</t>
    </rPh>
    <phoneticPr fontId="3"/>
  </si>
  <si>
    <r>
      <rPr>
        <sz val="10"/>
        <rFont val="ＭＳ Ｐゴシック"/>
        <family val="3"/>
        <charset val="128"/>
      </rPr>
      <t>構成比</t>
    </r>
    <r>
      <rPr>
        <sz val="10"/>
        <rFont val="Arial"/>
        <family val="2"/>
      </rPr>
      <t>(%)</t>
    </r>
    <rPh sb="0" eb="3">
      <t>コウセイヒ</t>
    </rPh>
    <phoneticPr fontId="3"/>
  </si>
  <si>
    <r>
      <rPr>
        <sz val="10"/>
        <rFont val="ＭＳ Ｐゴシック"/>
        <family val="3"/>
        <charset val="128"/>
      </rPr>
      <t>錠剤</t>
    </r>
    <phoneticPr fontId="3"/>
  </si>
  <si>
    <r>
      <rPr>
        <sz val="10"/>
        <rFont val="ＭＳ Ｐゴシック"/>
        <family val="3"/>
        <charset val="128"/>
      </rPr>
      <t>丸剤</t>
    </r>
    <phoneticPr fontId="3"/>
  </si>
  <si>
    <r>
      <rPr>
        <sz val="10"/>
        <rFont val="ＭＳ Ｐゴシック"/>
        <family val="3"/>
        <charset val="128"/>
      </rPr>
      <t>カプセル剤</t>
    </r>
    <phoneticPr fontId="3"/>
  </si>
  <si>
    <r>
      <rPr>
        <sz val="10"/>
        <rFont val="ＭＳ Ｐゴシック"/>
        <family val="3"/>
        <charset val="128"/>
      </rPr>
      <t>内用液剤</t>
    </r>
    <phoneticPr fontId="3"/>
  </si>
  <si>
    <r>
      <rPr>
        <sz val="10"/>
        <rFont val="ＭＳ Ｐゴシック"/>
        <family val="3"/>
        <charset val="128"/>
      </rPr>
      <t>注射液剤</t>
    </r>
    <phoneticPr fontId="3"/>
  </si>
  <si>
    <r>
      <rPr>
        <sz val="10"/>
        <rFont val="ＭＳ Ｐゴシック"/>
        <family val="3"/>
        <charset val="128"/>
      </rPr>
      <t>粉末注射剤</t>
    </r>
    <phoneticPr fontId="3"/>
  </si>
  <si>
    <r>
      <rPr>
        <sz val="10"/>
        <rFont val="ＭＳ Ｐゴシック"/>
        <family val="3"/>
        <charset val="128"/>
      </rPr>
      <t>外用液剤</t>
    </r>
    <phoneticPr fontId="3"/>
  </si>
  <si>
    <r>
      <rPr>
        <sz val="10"/>
        <rFont val="ＭＳ Ｐゴシック"/>
        <family val="3"/>
        <charset val="128"/>
      </rPr>
      <t>エアゾール剤</t>
    </r>
    <phoneticPr fontId="3"/>
  </si>
  <si>
    <r>
      <rPr>
        <sz val="10"/>
        <rFont val="ＭＳ Ｐゴシック"/>
        <family val="3"/>
        <charset val="128"/>
      </rPr>
      <t>軟膏・クリーム剤</t>
    </r>
    <phoneticPr fontId="3"/>
  </si>
  <si>
    <r>
      <rPr>
        <sz val="10"/>
        <rFont val="ＭＳ Ｐゴシック"/>
        <family val="3"/>
        <charset val="128"/>
      </rPr>
      <t>坐剤</t>
    </r>
    <phoneticPr fontId="3"/>
  </si>
  <si>
    <r>
      <rPr>
        <sz val="10"/>
        <rFont val="ＭＳ Ｐゴシック"/>
        <family val="3"/>
        <charset val="128"/>
      </rPr>
      <t>硬膏剤･パップ剤･パスタ剤</t>
    </r>
    <phoneticPr fontId="3"/>
  </si>
  <si>
    <r>
      <rPr>
        <sz val="10"/>
        <rFont val="ＭＳ Ｐゴシック"/>
        <family val="3"/>
        <charset val="128"/>
      </rPr>
      <t>その他</t>
    </r>
    <phoneticPr fontId="3"/>
  </si>
  <si>
    <r>
      <rPr>
        <sz val="10"/>
        <rFont val="ＭＳ Ｐゴシック"/>
        <family val="3"/>
        <charset val="128"/>
      </rPr>
      <t>総計</t>
    </r>
    <phoneticPr fontId="3"/>
  </si>
  <si>
    <t>（注）</t>
    <rPh sb="1" eb="2">
      <t>チュウ</t>
    </rPh>
    <phoneticPr fontId="3"/>
  </si>
  <si>
    <r>
      <t>1. 2019</t>
    </r>
    <r>
      <rPr>
        <sz val="10"/>
        <rFont val="ＭＳ ゴシック"/>
        <family val="2"/>
        <charset val="128"/>
      </rPr>
      <t>年から薬事工業生産動態統計調査の調査方法が変更された。詳しい変更内容は「薬事工業生産動態統計調査の調査方法の変更について（通知）」</t>
    </r>
    <phoneticPr fontId="3"/>
  </si>
  <si>
    <r>
      <rPr>
        <sz val="10"/>
        <rFont val="ＭＳ Ｐゴシック"/>
        <family val="3"/>
        <charset val="128"/>
      </rPr>
      <t>　　（平成</t>
    </r>
    <r>
      <rPr>
        <sz val="10"/>
        <rFont val="Arial"/>
        <family val="2"/>
      </rPr>
      <t>30</t>
    </r>
    <r>
      <rPr>
        <sz val="10"/>
        <rFont val="ＭＳ Ｐゴシック"/>
        <family val="3"/>
        <charset val="128"/>
      </rPr>
      <t>年</t>
    </r>
    <r>
      <rPr>
        <sz val="10"/>
        <rFont val="Arial"/>
        <family val="2"/>
      </rPr>
      <t>4</t>
    </r>
    <r>
      <rPr>
        <sz val="10"/>
        <rFont val="ＭＳ Ｐゴシック"/>
        <family val="3"/>
        <charset val="128"/>
      </rPr>
      <t>月</t>
    </r>
    <r>
      <rPr>
        <sz val="10"/>
        <rFont val="Arial"/>
        <family val="2"/>
      </rPr>
      <t>10</t>
    </r>
    <r>
      <rPr>
        <sz val="10"/>
        <rFont val="ＭＳ Ｐゴシック"/>
        <family val="3"/>
        <charset val="128"/>
      </rPr>
      <t>日付け医政経発</t>
    </r>
    <r>
      <rPr>
        <sz val="10"/>
        <rFont val="Arial"/>
        <family val="2"/>
      </rPr>
      <t>0410</t>
    </r>
    <r>
      <rPr>
        <sz val="10"/>
        <rFont val="ＭＳ Ｐゴシック"/>
        <family val="3"/>
        <charset val="128"/>
      </rPr>
      <t>第</t>
    </r>
    <r>
      <rPr>
        <sz val="10"/>
        <rFont val="Arial"/>
        <family val="2"/>
      </rPr>
      <t>1</t>
    </r>
    <r>
      <rPr>
        <sz val="10"/>
        <rFont val="ＭＳ Ｐゴシック"/>
        <family val="3"/>
        <charset val="128"/>
      </rPr>
      <t>号厚生労働省医政局経済課長通知）を参照のこと。</t>
    </r>
    <phoneticPr fontId="3"/>
  </si>
  <si>
    <r>
      <t xml:space="preserve">2. </t>
    </r>
    <r>
      <rPr>
        <sz val="10"/>
        <rFont val="ＭＳ ゴシック"/>
        <family val="2"/>
        <charset val="128"/>
      </rPr>
      <t>引用元資料の修正に従い、遡及的に数値を修正している。</t>
    </r>
    <phoneticPr fontId="3"/>
  </si>
  <si>
    <t>中枢神経系用薬</t>
    <phoneticPr fontId="3"/>
  </si>
  <si>
    <t>化学療法剤</t>
    <phoneticPr fontId="3"/>
  </si>
  <si>
    <r>
      <rPr>
        <sz val="20"/>
        <rFont val="ＭＳ Ｐゴシック"/>
        <family val="3"/>
        <charset val="128"/>
      </rPr>
      <t>医薬品産業の研究開発費</t>
    </r>
    <r>
      <rPr>
        <sz val="20"/>
        <rFont val="Arial"/>
        <family val="2"/>
      </rPr>
      <t xml:space="preserve"> (</t>
    </r>
    <r>
      <rPr>
        <sz val="20"/>
        <rFont val="ＭＳ Ｐゴシック"/>
        <family val="3"/>
        <charset val="128"/>
      </rPr>
      <t>日本</t>
    </r>
    <r>
      <rPr>
        <sz val="20"/>
        <rFont val="Arial"/>
        <family val="2"/>
      </rPr>
      <t>)</t>
    </r>
    <rPh sb="13" eb="15">
      <t>ニホン</t>
    </rPh>
    <phoneticPr fontId="3"/>
  </si>
  <si>
    <r>
      <rPr>
        <sz val="12"/>
        <rFont val="ＭＳ Ｐゴシック"/>
        <family val="2"/>
        <charset val="128"/>
      </rPr>
      <t>年　度</t>
    </r>
    <phoneticPr fontId="3"/>
  </si>
  <si>
    <r>
      <rPr>
        <sz val="12"/>
        <rFont val="ＭＳ Ｐゴシック"/>
        <family val="3"/>
        <charset val="128"/>
      </rPr>
      <t xml:space="preserve">研究開発費
</t>
    </r>
    <r>
      <rPr>
        <sz val="12"/>
        <rFont val="Arial"/>
        <family val="2"/>
      </rPr>
      <t>(</t>
    </r>
    <r>
      <rPr>
        <sz val="12"/>
        <rFont val="ＭＳ Ｐゴシック"/>
        <family val="3"/>
        <charset val="128"/>
      </rPr>
      <t>支出額</t>
    </r>
    <r>
      <rPr>
        <sz val="12"/>
        <rFont val="Arial"/>
        <family val="2"/>
      </rPr>
      <t>)</t>
    </r>
    <r>
      <rPr>
        <sz val="12"/>
        <rFont val="ＭＳ Ｐゴシック"/>
        <family val="3"/>
        <charset val="128"/>
      </rPr>
      <t xml:space="preserve">
</t>
    </r>
    <r>
      <rPr>
        <sz val="12"/>
        <rFont val="Arial"/>
        <family val="2"/>
      </rPr>
      <t>(</t>
    </r>
    <r>
      <rPr>
        <sz val="12"/>
        <rFont val="ＭＳ Ｐゴシック"/>
        <family val="3"/>
        <charset val="128"/>
      </rPr>
      <t>億円</t>
    </r>
    <r>
      <rPr>
        <sz val="12"/>
        <rFont val="Arial"/>
        <family val="2"/>
      </rPr>
      <t>)</t>
    </r>
    <phoneticPr fontId="3"/>
  </si>
  <si>
    <r>
      <rPr>
        <sz val="12"/>
        <rFont val="ＭＳ Ｐゴシック"/>
        <family val="2"/>
        <charset val="128"/>
      </rPr>
      <t>対前年増減</t>
    </r>
  </si>
  <si>
    <r>
      <rPr>
        <sz val="12"/>
        <rFont val="ＭＳ Ｐゴシック"/>
        <family val="2"/>
        <charset val="128"/>
      </rPr>
      <t xml:space="preserve">売上高比率
</t>
    </r>
    <r>
      <rPr>
        <sz val="12"/>
        <rFont val="Arial"/>
        <family val="2"/>
      </rPr>
      <t xml:space="preserve"> (%)</t>
    </r>
    <phoneticPr fontId="43"/>
  </si>
  <si>
    <r>
      <rPr>
        <sz val="12"/>
        <rFont val="ＭＳ Ｐゴシック"/>
        <family val="2"/>
        <charset val="128"/>
      </rPr>
      <t xml:space="preserve">金額
</t>
    </r>
    <r>
      <rPr>
        <sz val="12"/>
        <rFont val="Arial"/>
        <family val="2"/>
      </rPr>
      <t>(</t>
    </r>
    <r>
      <rPr>
        <sz val="12"/>
        <rFont val="ＭＳ Ｐゴシック"/>
        <family val="2"/>
        <charset val="128"/>
      </rPr>
      <t>億円</t>
    </r>
    <r>
      <rPr>
        <sz val="12"/>
        <rFont val="Arial"/>
        <family val="2"/>
      </rPr>
      <t>)</t>
    </r>
    <phoneticPr fontId="3"/>
  </si>
  <si>
    <r>
      <rPr>
        <sz val="12"/>
        <rFont val="ＭＳ Ｐゴシック"/>
        <family val="2"/>
        <charset val="128"/>
      </rPr>
      <t xml:space="preserve">伸び率
</t>
    </r>
    <r>
      <rPr>
        <sz val="12"/>
        <rFont val="Arial"/>
        <family val="2"/>
      </rPr>
      <t xml:space="preserve"> (%)</t>
    </r>
    <phoneticPr fontId="3"/>
  </si>
  <si>
    <t xml:space="preserve">(注) </t>
    <phoneticPr fontId="3"/>
  </si>
  <si>
    <t>ここで記載の研究開発費とは、総務省「科学技術研究調査」で定義される社内使用研究費のことであり、自己資金及び外部（社外）から受け入れた資金のうち社内で使用した研究費をいう。委託研究・共同研究等の外部（社外）へ支出した研究費は含まない。</t>
    <rPh sb="3" eb="5">
      <t>キサイ</t>
    </rPh>
    <rPh sb="28" eb="30">
      <t>テイギ</t>
    </rPh>
    <phoneticPr fontId="3"/>
  </si>
  <si>
    <t>資料：総務省「科学技術研究調査報告」</t>
    <phoneticPr fontId="43"/>
  </si>
  <si>
    <r>
      <rPr>
        <sz val="20"/>
        <rFont val="ＭＳ Ｐゴシック"/>
        <family val="3"/>
        <charset val="128"/>
      </rPr>
      <t>大手製薬企業の研究開発費</t>
    </r>
    <r>
      <rPr>
        <sz val="20"/>
        <rFont val="Arial"/>
        <family val="2"/>
      </rPr>
      <t xml:space="preserve">  (</t>
    </r>
    <r>
      <rPr>
        <sz val="20"/>
        <rFont val="ＭＳ Ｐゴシック"/>
        <family val="3"/>
        <charset val="128"/>
      </rPr>
      <t>日本</t>
    </r>
    <r>
      <rPr>
        <sz val="20"/>
        <rFont val="Arial"/>
        <family val="2"/>
      </rPr>
      <t>)</t>
    </r>
    <rPh sb="0" eb="2">
      <t>オオテ</t>
    </rPh>
    <rPh sb="2" eb="4">
      <t>セイヤク</t>
    </rPh>
    <rPh sb="4" eb="6">
      <t>キギョウ</t>
    </rPh>
    <rPh sb="15" eb="17">
      <t>ニホン</t>
    </rPh>
    <phoneticPr fontId="19"/>
  </si>
  <si>
    <r>
      <rPr>
        <sz val="10"/>
        <rFont val="ＭＳ Ｐゴシック"/>
        <family val="3"/>
        <charset val="128"/>
      </rPr>
      <t>会社名</t>
    </r>
    <rPh sb="0" eb="3">
      <t>カイシャメイ</t>
    </rPh>
    <phoneticPr fontId="19"/>
  </si>
  <si>
    <r>
      <rPr>
        <sz val="10"/>
        <rFont val="ＭＳ Ｐゴシック"/>
        <family val="3"/>
        <charset val="128"/>
      </rPr>
      <t>年度</t>
    </r>
    <rPh sb="0" eb="2">
      <t>ネンド</t>
    </rPh>
    <phoneticPr fontId="3"/>
  </si>
  <si>
    <r>
      <rPr>
        <sz val="10"/>
        <rFont val="ＭＳ Ｐゴシック"/>
        <family val="3"/>
        <charset val="128"/>
      </rPr>
      <t>研究開発費　</t>
    </r>
    <r>
      <rPr>
        <sz val="10"/>
        <rFont val="Arial"/>
        <family val="2"/>
      </rPr>
      <t>(</t>
    </r>
    <r>
      <rPr>
        <sz val="10"/>
        <rFont val="ＭＳ Ｐゴシック"/>
        <family val="3"/>
        <charset val="128"/>
      </rPr>
      <t>百万円</t>
    </r>
    <r>
      <rPr>
        <sz val="10"/>
        <rFont val="Arial"/>
        <family val="2"/>
      </rPr>
      <t>)</t>
    </r>
    <rPh sb="0" eb="2">
      <t>ケンキュウ</t>
    </rPh>
    <rPh sb="2" eb="5">
      <t>カイハツヒ</t>
    </rPh>
    <phoneticPr fontId="3"/>
  </si>
  <si>
    <r>
      <rPr>
        <sz val="10"/>
        <rFont val="ＭＳ Ｐゴシック"/>
        <family val="3"/>
        <charset val="128"/>
      </rPr>
      <t>研究開発費　対前年比　</t>
    </r>
    <r>
      <rPr>
        <sz val="10"/>
        <rFont val="Arial"/>
        <family val="2"/>
      </rPr>
      <t xml:space="preserve"> (%)</t>
    </r>
    <rPh sb="6" eb="7">
      <t>タイ</t>
    </rPh>
    <rPh sb="7" eb="10">
      <t>ゼンネンヒ</t>
    </rPh>
    <phoneticPr fontId="3"/>
  </si>
  <si>
    <r>
      <rPr>
        <sz val="10"/>
        <rFont val="ＭＳ Ｐゴシック"/>
        <family val="3"/>
        <charset val="128"/>
      </rPr>
      <t>研究開発費　対売上比　　</t>
    </r>
    <r>
      <rPr>
        <sz val="10"/>
        <rFont val="Arial"/>
        <family val="2"/>
      </rPr>
      <t xml:space="preserve"> (%)</t>
    </r>
    <rPh sb="0" eb="2">
      <t>ケンキュウ</t>
    </rPh>
    <rPh sb="2" eb="5">
      <t>カイハツヒ</t>
    </rPh>
    <rPh sb="6" eb="7">
      <t>タイ</t>
    </rPh>
    <rPh sb="7" eb="9">
      <t>ウリアゲ</t>
    </rPh>
    <rPh sb="9" eb="10">
      <t>ヒ</t>
    </rPh>
    <phoneticPr fontId="3"/>
  </si>
  <si>
    <r>
      <t xml:space="preserve">2. </t>
    </r>
    <r>
      <rPr>
        <sz val="10"/>
        <rFont val="ＭＳ Ｐゴシック"/>
        <family val="3"/>
        <charset val="128"/>
      </rPr>
      <t>対売上比は、総売上に対する研究開発費の比率。</t>
    </r>
    <rPh sb="3" eb="4">
      <t>タイ</t>
    </rPh>
    <phoneticPr fontId="3"/>
  </si>
  <si>
    <r>
      <t xml:space="preserve">3. </t>
    </r>
    <r>
      <rPr>
        <sz val="10"/>
        <rFont val="ＭＳ Ｐゴシック"/>
        <family val="3"/>
        <charset val="128"/>
      </rPr>
      <t>合併会社の合併前の数字は、合併前の会社の合算値を採用した。</t>
    </r>
    <phoneticPr fontId="3"/>
  </si>
  <si>
    <r>
      <t xml:space="preserve">5. </t>
    </r>
    <r>
      <rPr>
        <sz val="10"/>
        <rFont val="ＭＳ ゴシック"/>
        <family val="2"/>
        <charset val="128"/>
      </rPr>
      <t>中外製薬は</t>
    </r>
    <r>
      <rPr>
        <sz val="10"/>
        <rFont val="Arial"/>
        <family val="2"/>
      </rPr>
      <t>2013</t>
    </r>
    <r>
      <rPr>
        <sz val="10"/>
        <rFont val="ＭＳ ゴシック"/>
        <family val="2"/>
        <charset val="128"/>
      </rPr>
      <t>年度以降、</t>
    </r>
    <r>
      <rPr>
        <sz val="10"/>
        <rFont val="ＭＳ Ｐゴシック"/>
        <family val="3"/>
        <charset val="128"/>
      </rPr>
      <t>武田薬品工業、アステラス製薬、エーザイ、第一三共、参天製薬、小野薬品工業は</t>
    </r>
    <r>
      <rPr>
        <sz val="10"/>
        <rFont val="Arial"/>
        <family val="2"/>
      </rPr>
      <t>2014</t>
    </r>
    <r>
      <rPr>
        <sz val="10"/>
        <rFont val="ＭＳ Ｐゴシック"/>
        <family val="3"/>
        <charset val="128"/>
      </rPr>
      <t>年度以降、大塚ホールディングス、</t>
    </r>
    <r>
      <rPr>
        <sz val="10"/>
        <rFont val="Arial"/>
        <family val="2"/>
      </rPr>
      <t xml:space="preserve">
   </t>
    </r>
    <r>
      <rPr>
        <sz val="10"/>
        <rFont val="ＭＳ Ｐゴシック"/>
        <family val="3"/>
        <charset val="128"/>
      </rPr>
      <t>田辺三菱製薬は</t>
    </r>
    <r>
      <rPr>
        <sz val="10"/>
        <rFont val="Arial"/>
        <family val="2"/>
      </rPr>
      <t>2016</t>
    </r>
    <r>
      <rPr>
        <sz val="10"/>
        <rFont val="ＭＳ Ｐゴシック"/>
        <family val="3"/>
        <charset val="128"/>
      </rPr>
      <t>年度以降、協和キリン、住友ファーマは</t>
    </r>
    <r>
      <rPr>
        <sz val="10"/>
        <rFont val="Arial"/>
        <family val="2"/>
      </rPr>
      <t>2017</t>
    </r>
    <r>
      <rPr>
        <sz val="10"/>
        <rFont val="ＭＳ Ｐゴシック"/>
        <family val="3"/>
        <charset val="128"/>
      </rPr>
      <t>年度以降、塩野義製薬は</t>
    </r>
    <r>
      <rPr>
        <sz val="10"/>
        <rFont val="Arial"/>
        <family val="2"/>
      </rPr>
      <t>2019</t>
    </r>
    <r>
      <rPr>
        <sz val="10"/>
        <rFont val="ＭＳ Ｐゴシック"/>
        <family val="3"/>
        <charset val="128"/>
      </rPr>
      <t>年度以降、日本新薬は</t>
    </r>
    <r>
      <rPr>
        <sz val="10"/>
        <rFont val="Arial"/>
        <family val="2"/>
      </rPr>
      <t>2021</t>
    </r>
    <r>
      <rPr>
        <sz val="10"/>
        <rFont val="ＭＳ Ｐゴシック"/>
        <family val="3"/>
        <charset val="128"/>
      </rPr>
      <t>年度以降</t>
    </r>
    <r>
      <rPr>
        <sz val="10"/>
        <rFont val="Arial"/>
        <family val="2"/>
      </rPr>
      <t>IFRS</t>
    </r>
    <r>
      <rPr>
        <sz val="10"/>
        <rFont val="ＭＳ Ｐゴシック"/>
        <family val="3"/>
        <charset val="128"/>
      </rPr>
      <t>を採用している。</t>
    </r>
    <rPh sb="3" eb="7">
      <t>チュウガイセイヤク</t>
    </rPh>
    <rPh sb="12" eb="13">
      <t>ネン</t>
    </rPh>
    <rPh sb="13" eb="14">
      <t>ド</t>
    </rPh>
    <rPh sb="14" eb="16">
      <t>イコウ</t>
    </rPh>
    <rPh sb="100" eb="102">
      <t>スミトモ</t>
    </rPh>
    <rPh sb="116" eb="119">
      <t>シオノギ</t>
    </rPh>
    <rPh sb="119" eb="121">
      <t>セイヤク</t>
    </rPh>
    <rPh sb="131" eb="135">
      <t>ニホンシンヤク</t>
    </rPh>
    <rPh sb="140" eb="141">
      <t>ネン</t>
    </rPh>
    <rPh sb="141" eb="142">
      <t>ド</t>
    </rPh>
    <rPh sb="142" eb="144">
      <t>イコウ</t>
    </rPh>
    <phoneticPr fontId="3"/>
  </si>
  <si>
    <t>資料：SPEEDA (株式会社ユーザベース)、有価証券報告書</t>
  </si>
  <si>
    <r>
      <rPr>
        <sz val="20"/>
        <rFont val="ＭＳ Ｐゴシック"/>
        <family val="3"/>
        <charset val="128"/>
      </rPr>
      <t>大手製薬企業の研究開発費</t>
    </r>
    <r>
      <rPr>
        <sz val="20"/>
        <rFont val="Arial"/>
        <family val="2"/>
      </rPr>
      <t xml:space="preserve"> (</t>
    </r>
    <r>
      <rPr>
        <sz val="20"/>
        <rFont val="ＭＳ Ｐゴシック"/>
        <family val="3"/>
        <charset val="128"/>
      </rPr>
      <t>世界</t>
    </r>
    <r>
      <rPr>
        <sz val="20"/>
        <rFont val="Arial"/>
        <family val="2"/>
      </rPr>
      <t>)</t>
    </r>
    <rPh sb="2" eb="4">
      <t>セイヤク</t>
    </rPh>
    <rPh sb="4" eb="6">
      <t>キギョウ</t>
    </rPh>
    <rPh sb="14" eb="16">
      <t>セカイ</t>
    </rPh>
    <phoneticPr fontId="19"/>
  </si>
  <si>
    <r>
      <rPr>
        <sz val="10"/>
        <rFont val="ＭＳ Ｐゴシック"/>
        <family val="3"/>
        <charset val="128"/>
      </rPr>
      <t>単位</t>
    </r>
    <rPh sb="0" eb="2">
      <t>タンイ</t>
    </rPh>
    <phoneticPr fontId="3"/>
  </si>
  <si>
    <r>
      <rPr>
        <sz val="10"/>
        <rFont val="ＭＳ Ｐゴシック"/>
        <family val="3"/>
        <charset val="128"/>
      </rPr>
      <t>研究開発費</t>
    </r>
    <rPh sb="0" eb="2">
      <t>ケンキュウ</t>
    </rPh>
    <rPh sb="2" eb="5">
      <t>カイハツヒ</t>
    </rPh>
    <phoneticPr fontId="3"/>
  </si>
  <si>
    <t>百万米ドル</t>
  </si>
  <si>
    <t>百万ユーロ</t>
  </si>
  <si>
    <t>百万ポンド</t>
  </si>
  <si>
    <t>百万Dクローネ</t>
  </si>
  <si>
    <r>
      <rPr>
        <sz val="10"/>
        <rFont val="ＭＳ Ｐゴシック"/>
        <family val="3"/>
        <charset val="128"/>
      </rPr>
      <t>研究開発費　対前年比</t>
    </r>
    <rPh sb="6" eb="7">
      <t>タイ</t>
    </rPh>
    <rPh sb="7" eb="10">
      <t>ゼンネンヒ</t>
    </rPh>
    <phoneticPr fontId="3"/>
  </si>
  <si>
    <t>%</t>
  </si>
  <si>
    <t>(注)</t>
    <rPh sb="1" eb="2">
      <t>チュウ</t>
    </rPh>
    <phoneticPr fontId="19"/>
  </si>
  <si>
    <r>
      <t>1. AbbVie</t>
    </r>
    <r>
      <rPr>
        <sz val="10"/>
        <rFont val="ＭＳ Ｐゴシック"/>
        <family val="3"/>
        <charset val="128"/>
      </rPr>
      <t>社は、</t>
    </r>
    <r>
      <rPr>
        <sz val="10"/>
        <rFont val="Arial"/>
        <family val="2"/>
      </rPr>
      <t>2010</t>
    </r>
    <r>
      <rPr>
        <sz val="10"/>
        <rFont val="ＭＳ Ｐゴシック"/>
        <family val="3"/>
        <charset val="128"/>
      </rPr>
      <t>年まで</t>
    </r>
    <r>
      <rPr>
        <sz val="10"/>
        <rFont val="Arial"/>
        <family val="2"/>
      </rPr>
      <t>Abbott</t>
    </r>
    <r>
      <rPr>
        <sz val="10"/>
        <rFont val="ＭＳ Ｐゴシック"/>
        <family val="3"/>
        <charset val="128"/>
      </rPr>
      <t>社としての実績。</t>
    </r>
    <rPh sb="9" eb="10">
      <t>シャ</t>
    </rPh>
    <rPh sb="16" eb="17">
      <t>ネン</t>
    </rPh>
    <rPh sb="25" eb="26">
      <t>シャ</t>
    </rPh>
    <rPh sb="30" eb="32">
      <t>ジッセキ</t>
    </rPh>
    <phoneticPr fontId="19"/>
  </si>
  <si>
    <r>
      <t>2. Viatris</t>
    </r>
    <r>
      <rPr>
        <sz val="10"/>
        <rFont val="ＭＳ ゴシック"/>
        <family val="2"/>
        <charset val="128"/>
      </rPr>
      <t>社は、</t>
    </r>
    <r>
      <rPr>
        <sz val="10"/>
        <rFont val="Arial"/>
        <family val="2"/>
      </rPr>
      <t>2019</t>
    </r>
    <r>
      <rPr>
        <sz val="10"/>
        <rFont val="ＭＳ ゴシック"/>
        <family val="2"/>
        <charset val="128"/>
      </rPr>
      <t>年まで</t>
    </r>
    <r>
      <rPr>
        <sz val="10"/>
        <rFont val="Arial"/>
        <family val="2"/>
      </rPr>
      <t>Mylan</t>
    </r>
    <r>
      <rPr>
        <sz val="10"/>
        <rFont val="ＭＳ ゴシック"/>
        <family val="2"/>
        <charset val="128"/>
      </rPr>
      <t>社としての実績。</t>
    </r>
    <r>
      <rPr>
        <sz val="10"/>
        <rFont val="Arial"/>
        <family val="2"/>
      </rPr>
      <t>2020</t>
    </r>
    <r>
      <rPr>
        <sz val="10"/>
        <rFont val="ＭＳ ゴシック"/>
        <family val="2"/>
        <charset val="128"/>
      </rPr>
      <t>年</t>
    </r>
    <r>
      <rPr>
        <sz val="10"/>
        <rFont val="Arial"/>
        <family val="2"/>
      </rPr>
      <t>11</t>
    </r>
    <r>
      <rPr>
        <sz val="10"/>
        <rFont val="ＭＳ ゴシック"/>
        <family val="2"/>
        <charset val="128"/>
      </rPr>
      <t>月に</t>
    </r>
    <r>
      <rPr>
        <sz val="10"/>
        <rFont val="Arial"/>
        <family val="2"/>
      </rPr>
      <t>Mylan</t>
    </r>
    <r>
      <rPr>
        <sz val="10"/>
        <rFont val="ＭＳ ゴシック"/>
        <family val="2"/>
        <charset val="128"/>
      </rPr>
      <t>社と</t>
    </r>
    <r>
      <rPr>
        <sz val="10"/>
        <rFont val="Arial"/>
        <family val="2"/>
      </rPr>
      <t>Pfizer</t>
    </r>
    <r>
      <rPr>
        <sz val="10"/>
        <rFont val="ＭＳ ゴシック"/>
        <family val="2"/>
        <charset val="128"/>
      </rPr>
      <t>社の事業部門であった</t>
    </r>
    <r>
      <rPr>
        <sz val="10"/>
        <rFont val="Arial"/>
        <family val="2"/>
      </rPr>
      <t>Upjohn</t>
    </r>
    <r>
      <rPr>
        <sz val="10"/>
        <rFont val="ＭＳ ゴシック"/>
        <family val="2"/>
        <charset val="128"/>
      </rPr>
      <t>社が統合し社名変更。</t>
    </r>
    <rPh sb="17" eb="18">
      <t>ネン</t>
    </rPh>
    <rPh sb="25" eb="26">
      <t>シャ</t>
    </rPh>
    <rPh sb="30" eb="32">
      <t>ジッセキ</t>
    </rPh>
    <rPh sb="47" eb="48">
      <t>シャ</t>
    </rPh>
    <rPh sb="55" eb="56">
      <t>シャ</t>
    </rPh>
    <rPh sb="71" eb="72">
      <t>シャ</t>
    </rPh>
    <rPh sb="73" eb="75">
      <t>トウゴウ</t>
    </rPh>
    <rPh sb="76" eb="80">
      <t>シャメイヘンコウ</t>
    </rPh>
    <phoneticPr fontId="3"/>
  </si>
  <si>
    <r>
      <rPr>
        <sz val="12"/>
        <rFont val="ＭＳ Ｐゴシック"/>
        <family val="3"/>
        <charset val="128"/>
      </rPr>
      <t>資料：</t>
    </r>
    <r>
      <rPr>
        <sz val="12"/>
        <rFont val="Arial"/>
        <family val="2"/>
      </rPr>
      <t>SPEEDA (</t>
    </r>
    <r>
      <rPr>
        <sz val="12"/>
        <rFont val="ＭＳ Ｐゴシック"/>
        <family val="3"/>
        <charset val="128"/>
      </rPr>
      <t>株式会社ユーザベース</t>
    </r>
    <r>
      <rPr>
        <sz val="12"/>
        <rFont val="Arial"/>
        <family val="2"/>
      </rPr>
      <t>)</t>
    </r>
    <r>
      <rPr>
        <sz val="12"/>
        <rFont val="ＭＳ Ｐゴシック"/>
        <family val="3"/>
        <charset val="128"/>
      </rPr>
      <t>、アニュアルレポート、フィナンシャルレポート</t>
    </r>
    <phoneticPr fontId="19"/>
  </si>
  <si>
    <r>
      <rPr>
        <sz val="20"/>
        <rFont val="ＭＳ Ｐゴシック"/>
        <family val="3"/>
        <charset val="128"/>
      </rPr>
      <t>製薬企業の研究開発費と利益率の推移</t>
    </r>
    <r>
      <rPr>
        <sz val="20"/>
        <rFont val="Arial"/>
        <family val="2"/>
      </rPr>
      <t xml:space="preserve"> (</t>
    </r>
    <r>
      <rPr>
        <sz val="20"/>
        <rFont val="ＭＳ Ｐゴシック"/>
        <family val="3"/>
        <charset val="128"/>
      </rPr>
      <t>日本</t>
    </r>
    <r>
      <rPr>
        <sz val="20"/>
        <rFont val="Arial"/>
        <family val="2"/>
      </rPr>
      <t>)</t>
    </r>
    <rPh sb="0" eb="2">
      <t>セイヤク</t>
    </rPh>
    <rPh sb="2" eb="4">
      <t>キギョウ</t>
    </rPh>
    <rPh sb="5" eb="7">
      <t>ケンキュウ</t>
    </rPh>
    <rPh sb="7" eb="10">
      <t>カイハツヒ</t>
    </rPh>
    <rPh sb="11" eb="13">
      <t>リエキ</t>
    </rPh>
    <rPh sb="13" eb="14">
      <t>リツ</t>
    </rPh>
    <rPh sb="15" eb="17">
      <t>スイイ</t>
    </rPh>
    <rPh sb="19" eb="21">
      <t>ニホン</t>
    </rPh>
    <phoneticPr fontId="3"/>
  </si>
  <si>
    <t>研究開発費
平均</t>
    <rPh sb="6" eb="8">
      <t>ヘイキン</t>
    </rPh>
    <phoneticPr fontId="19"/>
  </si>
  <si>
    <r>
      <rPr>
        <sz val="8"/>
        <rFont val="ＭＳ Ｐゴシック"/>
        <family val="3"/>
        <charset val="128"/>
      </rPr>
      <t xml:space="preserve">純利益率
</t>
    </r>
    <r>
      <rPr>
        <sz val="8"/>
        <rFont val="Arial"/>
        <family val="2"/>
      </rPr>
      <t>(</t>
    </r>
    <r>
      <rPr>
        <sz val="8"/>
        <rFont val="ＭＳ Ｐゴシック"/>
        <family val="3"/>
        <charset val="128"/>
      </rPr>
      <t>対売上高</t>
    </r>
    <r>
      <rPr>
        <sz val="8"/>
        <rFont val="Arial"/>
        <family val="2"/>
      </rPr>
      <t>)</t>
    </r>
    <rPh sb="0" eb="3">
      <t>ジュンリエキ</t>
    </rPh>
    <rPh sb="3" eb="4">
      <t>リツ</t>
    </rPh>
    <rPh sb="6" eb="7">
      <t>タイ</t>
    </rPh>
    <rPh sb="7" eb="9">
      <t>ウリアゲ</t>
    </rPh>
    <rPh sb="9" eb="10">
      <t>ダカ</t>
    </rPh>
    <phoneticPr fontId="19"/>
  </si>
  <si>
    <r>
      <rPr>
        <sz val="8"/>
        <rFont val="ＭＳ Ｐゴシック"/>
        <family val="3"/>
        <charset val="128"/>
      </rPr>
      <t xml:space="preserve">研究開発費率
</t>
    </r>
    <r>
      <rPr>
        <sz val="8"/>
        <rFont val="Arial"/>
        <family val="2"/>
      </rPr>
      <t>(</t>
    </r>
    <r>
      <rPr>
        <sz val="8"/>
        <rFont val="ＭＳ Ｐゴシック"/>
        <family val="3"/>
        <charset val="128"/>
      </rPr>
      <t>対売上高</t>
    </r>
    <r>
      <rPr>
        <sz val="8"/>
        <rFont val="Arial"/>
        <family val="2"/>
      </rPr>
      <t xml:space="preserve">) </t>
    </r>
    <rPh sb="4" eb="5">
      <t>ヒ</t>
    </rPh>
    <rPh sb="5" eb="6">
      <t>リツ</t>
    </rPh>
    <phoneticPr fontId="19"/>
  </si>
  <si>
    <r>
      <t>(</t>
    </r>
    <r>
      <rPr>
        <sz val="8"/>
        <rFont val="ＭＳ Ｐゴシック"/>
        <family val="3"/>
        <charset val="128"/>
      </rPr>
      <t>億円</t>
    </r>
    <r>
      <rPr>
        <sz val="8"/>
        <rFont val="Arial"/>
        <family val="2"/>
      </rPr>
      <t>)</t>
    </r>
    <rPh sb="1" eb="3">
      <t>オクエン</t>
    </rPh>
    <phoneticPr fontId="19"/>
  </si>
  <si>
    <t>(%)</t>
    <phoneticPr fontId="19"/>
  </si>
  <si>
    <r>
      <t xml:space="preserve">1. </t>
    </r>
    <r>
      <rPr>
        <sz val="10"/>
        <rFont val="ＭＳ Ｐゴシック"/>
        <family val="2"/>
        <charset val="128"/>
      </rPr>
      <t>対象会社：大手</t>
    </r>
    <r>
      <rPr>
        <sz val="10"/>
        <rFont val="Arial"/>
        <family val="2"/>
      </rPr>
      <t>10</t>
    </r>
    <r>
      <rPr>
        <sz val="10"/>
        <rFont val="ＭＳ Ｐゴシック"/>
        <family val="2"/>
        <charset val="128"/>
      </rPr>
      <t>社</t>
    </r>
    <phoneticPr fontId="3"/>
  </si>
  <si>
    <r>
      <t>1994</t>
    </r>
    <r>
      <rPr>
        <sz val="8"/>
        <rFont val="ＭＳ Ｐゴシック"/>
        <family val="2"/>
        <charset val="128"/>
      </rPr>
      <t>年度～</t>
    </r>
    <r>
      <rPr>
        <sz val="8"/>
        <rFont val="Arial"/>
        <family val="2"/>
      </rPr>
      <t>2004</t>
    </r>
    <r>
      <rPr>
        <sz val="8"/>
        <rFont val="ＭＳ Ｐゴシック"/>
        <family val="2"/>
        <charset val="128"/>
      </rPr>
      <t>年度　武田薬品工業、三共、山之内製薬、第一製薬、大正製薬、エーザイ、塩野義製薬、藤沢薬品工業、中外製薬、田辺製薬</t>
    </r>
    <rPh sb="4" eb="5">
      <t>ネン</t>
    </rPh>
    <rPh sb="5" eb="6">
      <t>ド</t>
    </rPh>
    <rPh sb="11" eb="13">
      <t>ネンド</t>
    </rPh>
    <rPh sb="21" eb="23">
      <t>サンキョウ</t>
    </rPh>
    <rPh sb="24" eb="27">
      <t>ヤマノウチ</t>
    </rPh>
    <rPh sb="27" eb="29">
      <t>セイヤク</t>
    </rPh>
    <rPh sb="30" eb="32">
      <t>ダイイチ</t>
    </rPh>
    <rPh sb="32" eb="34">
      <t>セイヤク</t>
    </rPh>
    <rPh sb="35" eb="37">
      <t>タイショウ</t>
    </rPh>
    <rPh sb="37" eb="39">
      <t>セイヤク</t>
    </rPh>
    <rPh sb="45" eb="48">
      <t>シオノギ</t>
    </rPh>
    <rPh sb="48" eb="50">
      <t>セイヤク</t>
    </rPh>
    <rPh sb="51" eb="53">
      <t>フジサワ</t>
    </rPh>
    <rPh sb="53" eb="55">
      <t>ヤクヒン</t>
    </rPh>
    <rPh sb="55" eb="57">
      <t>コウギョウ</t>
    </rPh>
    <rPh sb="58" eb="60">
      <t>チュウガイ</t>
    </rPh>
    <rPh sb="60" eb="62">
      <t>セイヤク</t>
    </rPh>
    <rPh sb="63" eb="65">
      <t>タナベ</t>
    </rPh>
    <rPh sb="65" eb="67">
      <t>セイヤク</t>
    </rPh>
    <phoneticPr fontId="3"/>
  </si>
  <si>
    <r>
      <t>2005</t>
    </r>
    <r>
      <rPr>
        <sz val="8"/>
        <rFont val="ＭＳ Ｐゴシック"/>
        <family val="2"/>
        <charset val="128"/>
      </rPr>
      <t>年度　武田薬品工業、アステラス製薬、エーザイ、三共、第一製薬、中外製薬、三菱ウェルファーマ、大日本住友製薬、塩野義製薬、大正製薬</t>
    </r>
    <rPh sb="4" eb="6">
      <t>ネンド</t>
    </rPh>
    <rPh sb="7" eb="9">
      <t>タケダ</t>
    </rPh>
    <rPh sb="9" eb="11">
      <t>ヤクヒン</t>
    </rPh>
    <rPh sb="11" eb="13">
      <t>コウギョウ</t>
    </rPh>
    <rPh sb="19" eb="21">
      <t>セイヤク</t>
    </rPh>
    <rPh sb="27" eb="29">
      <t>サンキョウ</t>
    </rPh>
    <rPh sb="30" eb="32">
      <t>ダイイチ</t>
    </rPh>
    <rPh sb="32" eb="34">
      <t>セイヤク</t>
    </rPh>
    <rPh sb="35" eb="37">
      <t>チュウガイ</t>
    </rPh>
    <rPh sb="37" eb="39">
      <t>セイヤク</t>
    </rPh>
    <rPh sb="40" eb="42">
      <t>ミツビシ</t>
    </rPh>
    <rPh sb="50" eb="53">
      <t>ダイニホン</t>
    </rPh>
    <rPh sb="53" eb="55">
      <t>スミトモ</t>
    </rPh>
    <rPh sb="55" eb="57">
      <t>セイヤク</t>
    </rPh>
    <rPh sb="58" eb="61">
      <t>シオノギ</t>
    </rPh>
    <rPh sb="61" eb="63">
      <t>セイヤク</t>
    </rPh>
    <rPh sb="64" eb="66">
      <t>タイショウ</t>
    </rPh>
    <rPh sb="66" eb="68">
      <t>セイヤク</t>
    </rPh>
    <phoneticPr fontId="3"/>
  </si>
  <si>
    <r>
      <t>2006</t>
    </r>
    <r>
      <rPr>
        <sz val="8"/>
        <rFont val="ＭＳ Ｐゴシック"/>
        <family val="2"/>
        <charset val="128"/>
      </rPr>
      <t>年度　武田薬品工業、アステラス製薬、第一三共、エーザイ、大日本住友製薬、三菱ウェルファーマ、塩野義製薬、田辺製薬、大正製薬、小野薬品工業</t>
    </r>
    <rPh sb="4" eb="6">
      <t>ネンド</t>
    </rPh>
    <rPh sb="22" eb="24">
      <t>ダイイチ</t>
    </rPh>
    <rPh sb="56" eb="58">
      <t>タナベ</t>
    </rPh>
    <rPh sb="58" eb="60">
      <t>セイヤク</t>
    </rPh>
    <rPh sb="61" eb="63">
      <t>タイショウ</t>
    </rPh>
    <rPh sb="63" eb="65">
      <t>セイヤク</t>
    </rPh>
    <rPh sb="66" eb="68">
      <t>オノ</t>
    </rPh>
    <rPh sb="68" eb="70">
      <t>ヤクヒン</t>
    </rPh>
    <rPh sb="70" eb="72">
      <t>コウギョウ</t>
    </rPh>
    <phoneticPr fontId="3"/>
  </si>
  <si>
    <r>
      <t>2007</t>
    </r>
    <r>
      <rPr>
        <sz val="8"/>
        <rFont val="ＭＳ Ｐゴシック"/>
        <family val="2"/>
        <charset val="128"/>
      </rPr>
      <t>年度～　武田薬品工業、アステラス製薬、第一三共、エーザイ、田辺三菱製薬、大日本住友製薬、塩野義製薬、</t>
    </r>
    <rPh sb="4" eb="6">
      <t>ネンド</t>
    </rPh>
    <rPh sb="23" eb="25">
      <t>ダイイチ</t>
    </rPh>
    <rPh sb="33" eb="35">
      <t>タナベ</t>
    </rPh>
    <rPh sb="35" eb="37">
      <t>ミツビシ</t>
    </rPh>
    <rPh sb="37" eb="39">
      <t>セイヤク</t>
    </rPh>
    <phoneticPr fontId="3"/>
  </si>
  <si>
    <r>
      <rPr>
        <sz val="8"/>
        <rFont val="ＭＳ Ｐゴシック"/>
        <family val="3"/>
        <charset val="128"/>
      </rPr>
      <t>　大正製薬（</t>
    </r>
    <r>
      <rPr>
        <sz val="8"/>
        <rFont val="Arial"/>
        <family val="2"/>
      </rPr>
      <t>2011</t>
    </r>
    <r>
      <rPr>
        <sz val="8"/>
        <rFont val="ＭＳ Ｐゴシック"/>
        <family val="3"/>
        <charset val="128"/>
      </rPr>
      <t>年度から大正製薬ホールディングス）、小野薬品工業、大塚ホールディングス</t>
    </r>
    <r>
      <rPr>
        <sz val="8"/>
        <rFont val="Arial"/>
        <family val="2"/>
      </rPr>
      <t>(2007</t>
    </r>
    <r>
      <rPr>
        <sz val="8"/>
        <rFont val="ＭＳ Ｐゴシック"/>
        <family val="3"/>
        <charset val="128"/>
      </rPr>
      <t>年は大塚製薬の連結決算値を採用</t>
    </r>
    <r>
      <rPr>
        <sz val="8"/>
        <rFont val="Arial"/>
        <family val="2"/>
      </rPr>
      <t>)</t>
    </r>
    <rPh sb="10" eb="12">
      <t>ネンド</t>
    </rPh>
    <rPh sb="14" eb="18">
      <t>タイショウセイヤク</t>
    </rPh>
    <phoneticPr fontId="3"/>
  </si>
  <si>
    <r>
      <t>2. 1999</t>
    </r>
    <r>
      <rPr>
        <sz val="10"/>
        <rFont val="ＭＳ Ｐゴシック"/>
        <family val="2"/>
        <charset val="128"/>
      </rPr>
      <t>年からは連結ベース。</t>
    </r>
    <rPh sb="7" eb="8">
      <t>ネン</t>
    </rPh>
    <rPh sb="11" eb="13">
      <t>レンケツ</t>
    </rPh>
    <phoneticPr fontId="3"/>
  </si>
  <si>
    <r>
      <t>3. 2003</t>
    </r>
    <r>
      <rPr>
        <sz val="10"/>
        <rFont val="ＭＳ Ｐゴシック"/>
        <family val="2"/>
        <charset val="128"/>
      </rPr>
      <t>年の中外製薬は</t>
    </r>
    <r>
      <rPr>
        <sz val="10"/>
        <rFont val="Arial"/>
        <family val="2"/>
      </rPr>
      <t>4</t>
    </r>
    <r>
      <rPr>
        <sz val="10"/>
        <rFont val="ＭＳ Ｐゴシック"/>
        <family val="2"/>
        <charset val="128"/>
      </rPr>
      <t>月～</t>
    </r>
    <r>
      <rPr>
        <sz val="10"/>
        <rFont val="Arial"/>
        <family val="2"/>
      </rPr>
      <t>12</t>
    </r>
    <r>
      <rPr>
        <sz val="10"/>
        <rFont val="ＭＳ Ｐゴシック"/>
        <family val="2"/>
        <charset val="128"/>
      </rPr>
      <t>月の変則</t>
    </r>
    <r>
      <rPr>
        <sz val="10"/>
        <rFont val="Arial"/>
        <family val="2"/>
      </rPr>
      <t>9</t>
    </r>
    <r>
      <rPr>
        <sz val="10"/>
        <rFont val="ＭＳ Ｐゴシック"/>
        <family val="2"/>
        <charset val="128"/>
      </rPr>
      <t>ヶ月決算である。</t>
    </r>
    <rPh sb="7" eb="8">
      <t>ネン</t>
    </rPh>
    <rPh sb="9" eb="11">
      <t>チュウガイ</t>
    </rPh>
    <rPh sb="11" eb="13">
      <t>セイヤク</t>
    </rPh>
    <rPh sb="15" eb="16">
      <t>ガツ</t>
    </rPh>
    <rPh sb="19" eb="20">
      <t>ガツ</t>
    </rPh>
    <rPh sb="21" eb="23">
      <t>ヘンソク</t>
    </rPh>
    <rPh sb="25" eb="26">
      <t>ゲツ</t>
    </rPh>
    <rPh sb="26" eb="28">
      <t>ケッサン</t>
    </rPh>
    <phoneticPr fontId="3"/>
  </si>
  <si>
    <r>
      <rPr>
        <sz val="12"/>
        <rFont val="ＭＳ Ｐゴシック"/>
        <family val="3"/>
        <charset val="128"/>
      </rPr>
      <t>資料：</t>
    </r>
    <r>
      <rPr>
        <sz val="12"/>
        <rFont val="Arial"/>
        <family val="2"/>
      </rPr>
      <t>SPEEDA (</t>
    </r>
    <r>
      <rPr>
        <sz val="12"/>
        <rFont val="ＭＳ Ｐゴシック"/>
        <family val="3"/>
        <charset val="128"/>
      </rPr>
      <t>株式会社ユーザベース</t>
    </r>
    <r>
      <rPr>
        <sz val="12"/>
        <rFont val="Arial"/>
        <family val="2"/>
      </rPr>
      <t>)</t>
    </r>
    <r>
      <rPr>
        <sz val="12"/>
        <rFont val="ＭＳ Ｐゴシック"/>
        <family val="3"/>
        <charset val="128"/>
      </rPr>
      <t>、有価証券報告書</t>
    </r>
    <rPh sb="0" eb="2">
      <t>シリョウ</t>
    </rPh>
    <rPh sb="11" eb="15">
      <t>カブシキガイシャ</t>
    </rPh>
    <rPh sb="23" eb="25">
      <t>ユウカ</t>
    </rPh>
    <rPh sb="25" eb="27">
      <t>ショウケン</t>
    </rPh>
    <rPh sb="27" eb="30">
      <t>ホウコクショ</t>
    </rPh>
    <phoneticPr fontId="3"/>
  </si>
  <si>
    <r>
      <rPr>
        <sz val="20"/>
        <rFont val="ＭＳ Ｐゴシック"/>
        <family val="3"/>
        <charset val="128"/>
      </rPr>
      <t>製薬企業の研究開発費と利益率の推移</t>
    </r>
    <r>
      <rPr>
        <sz val="20"/>
        <rFont val="Arial"/>
        <family val="2"/>
      </rPr>
      <t xml:space="preserve"> (</t>
    </r>
    <r>
      <rPr>
        <sz val="20"/>
        <rFont val="ＭＳ Ｐゴシック"/>
        <family val="3"/>
        <charset val="128"/>
      </rPr>
      <t>米国</t>
    </r>
    <r>
      <rPr>
        <sz val="20"/>
        <rFont val="Arial"/>
        <family val="2"/>
      </rPr>
      <t>)</t>
    </r>
    <rPh sb="0" eb="2">
      <t>セイヤク</t>
    </rPh>
    <rPh sb="2" eb="4">
      <t>キギョウ</t>
    </rPh>
    <rPh sb="5" eb="7">
      <t>ケンキュウ</t>
    </rPh>
    <rPh sb="7" eb="10">
      <t>カイハツヒ</t>
    </rPh>
    <rPh sb="11" eb="13">
      <t>リエキ</t>
    </rPh>
    <rPh sb="13" eb="14">
      <t>リツ</t>
    </rPh>
    <rPh sb="15" eb="17">
      <t>スイイ</t>
    </rPh>
    <rPh sb="19" eb="21">
      <t>ベイコク</t>
    </rPh>
    <phoneticPr fontId="3"/>
  </si>
  <si>
    <r>
      <t>(</t>
    </r>
    <r>
      <rPr>
        <sz val="8"/>
        <rFont val="ＭＳ Ｐゴシック"/>
        <family val="3"/>
        <charset val="128"/>
      </rPr>
      <t>百万ドル</t>
    </r>
    <r>
      <rPr>
        <sz val="8"/>
        <rFont val="Arial"/>
        <family val="2"/>
      </rPr>
      <t>)</t>
    </r>
    <rPh sb="1" eb="3">
      <t>ヒャクマン</t>
    </rPh>
    <phoneticPr fontId="19"/>
  </si>
  <si>
    <t>(%)</t>
  </si>
  <si>
    <r>
      <t>1.</t>
    </r>
    <r>
      <rPr>
        <sz val="10"/>
        <rFont val="ＭＳ Ｐゴシック"/>
        <family val="3"/>
        <charset val="128"/>
      </rPr>
      <t>対象会社：大手</t>
    </r>
    <r>
      <rPr>
        <sz val="10"/>
        <rFont val="Arial"/>
        <family val="2"/>
      </rPr>
      <t>7</t>
    </r>
    <r>
      <rPr>
        <sz val="10"/>
        <rFont val="ＭＳ Ｐゴシック"/>
        <family val="3"/>
        <charset val="128"/>
      </rPr>
      <t>～</t>
    </r>
    <r>
      <rPr>
        <sz val="10"/>
        <rFont val="Arial"/>
        <family val="2"/>
      </rPr>
      <t>10</t>
    </r>
    <r>
      <rPr>
        <sz val="10"/>
        <rFont val="ＭＳ Ｐゴシック"/>
        <family val="3"/>
        <charset val="128"/>
      </rPr>
      <t>社</t>
    </r>
    <rPh sb="7" eb="9">
      <t>オオテ</t>
    </rPh>
    <rPh sb="13" eb="14">
      <t>シャ</t>
    </rPh>
    <phoneticPr fontId="3"/>
  </si>
  <si>
    <r>
      <t>1994</t>
    </r>
    <r>
      <rPr>
        <sz val="7"/>
        <rFont val="ＭＳ ゴシック"/>
        <family val="3"/>
        <charset val="128"/>
      </rPr>
      <t>年度：</t>
    </r>
    <r>
      <rPr>
        <sz val="7"/>
        <rFont val="Arial"/>
        <family val="2"/>
      </rPr>
      <t>10</t>
    </r>
    <r>
      <rPr>
        <sz val="7"/>
        <rFont val="ＭＳ ゴシック"/>
        <family val="3"/>
        <charset val="128"/>
      </rPr>
      <t>社</t>
    </r>
    <r>
      <rPr>
        <sz val="7"/>
        <rFont val="Arial"/>
        <family val="2"/>
      </rPr>
      <t>(Abbott, AHP, Bristol-Myers Squibb, Eli Lilly, Johnson &amp; Johnson, Merck, Pfizer, Schering-Plough, Upjohn, Warner Lambert)</t>
    </r>
    <rPh sb="4" eb="6">
      <t>ネンド</t>
    </rPh>
    <rPh sb="9" eb="10">
      <t>シャ</t>
    </rPh>
    <phoneticPr fontId="3"/>
  </si>
  <si>
    <r>
      <t>1995</t>
    </r>
    <r>
      <rPr>
        <sz val="7"/>
        <rFont val="ＭＳ ゴシック"/>
        <family val="3"/>
        <charset val="128"/>
      </rPr>
      <t>年度：</t>
    </r>
    <r>
      <rPr>
        <sz val="7"/>
        <rFont val="Arial"/>
        <family val="2"/>
      </rPr>
      <t>10</t>
    </r>
    <r>
      <rPr>
        <sz val="7"/>
        <rFont val="ＭＳ ゴシック"/>
        <family val="3"/>
        <charset val="128"/>
      </rPr>
      <t>社</t>
    </r>
    <r>
      <rPr>
        <sz val="7"/>
        <rFont val="Arial"/>
        <family val="2"/>
      </rPr>
      <t>(Abbott, AHP, Bristol-Myers Squibb, Eli Lilly, Johnson &amp; Johnson, Merck, Pfizer, Schering-Plough, Pharmacia &amp; Upjohn, Warner Lambert)</t>
    </r>
    <rPh sb="4" eb="6">
      <t>ネンド</t>
    </rPh>
    <rPh sb="9" eb="10">
      <t>シャ</t>
    </rPh>
    <phoneticPr fontId="3"/>
  </si>
  <si>
    <r>
      <t>1996</t>
    </r>
    <r>
      <rPr>
        <sz val="7"/>
        <rFont val="ＭＳ ゴシック"/>
        <family val="3"/>
        <charset val="128"/>
      </rPr>
      <t>～</t>
    </r>
    <r>
      <rPr>
        <sz val="7"/>
        <rFont val="Arial"/>
        <family val="2"/>
      </rPr>
      <t>98</t>
    </r>
    <r>
      <rPr>
        <sz val="7"/>
        <rFont val="ＭＳ ゴシック"/>
        <family val="3"/>
        <charset val="128"/>
      </rPr>
      <t>年度：</t>
    </r>
    <r>
      <rPr>
        <sz val="7"/>
        <rFont val="Arial"/>
        <family val="2"/>
      </rPr>
      <t>10</t>
    </r>
    <r>
      <rPr>
        <sz val="7"/>
        <rFont val="ＭＳ ゴシック"/>
        <family val="3"/>
        <charset val="128"/>
      </rPr>
      <t>社</t>
    </r>
    <r>
      <rPr>
        <sz val="7"/>
        <rFont val="Arial"/>
        <family val="2"/>
      </rPr>
      <t>(Abbott, AHP, Bristol-Myers Squibb, Eli Lilly, Johnson &amp; Johnson, Merck, Pfizer, Schering-Plough, Pharmacia &amp; Upjohn, Warner Lambert)</t>
    </r>
    <rPh sb="7" eb="8">
      <t>ネン</t>
    </rPh>
    <rPh sb="8" eb="9">
      <t>ド</t>
    </rPh>
    <rPh sb="12" eb="13">
      <t>シャ</t>
    </rPh>
    <phoneticPr fontId="3"/>
  </si>
  <si>
    <t>1999年度：8社(Abbott, AHP, Bristol-Myers Squibb, Eli Lilly, Johnson &amp; Johnson, Merck, Pfizer, Schering-Plough)</t>
    <rPh sb="4" eb="5">
      <t>ネン</t>
    </rPh>
    <rPh sb="5" eb="6">
      <t>ド</t>
    </rPh>
    <rPh sb="8" eb="9">
      <t>シャ</t>
    </rPh>
    <phoneticPr fontId="3"/>
  </si>
  <si>
    <t>2000～02年度：9社(Abbott, Bristol-Myers Squibb, Eli Lilly, Johnson &amp; Johnson, Merck, Pfizer, Pharmacia, Schering-Plough, Wyeth)</t>
    <rPh sb="7" eb="8">
      <t>ネン</t>
    </rPh>
    <rPh sb="8" eb="9">
      <t>ド</t>
    </rPh>
    <rPh sb="11" eb="12">
      <t>シャ</t>
    </rPh>
    <phoneticPr fontId="3"/>
  </si>
  <si>
    <r>
      <t>*Pfizer</t>
    </r>
    <r>
      <rPr>
        <sz val="7"/>
        <rFont val="ＭＳ Ｐゴシック"/>
        <family val="3"/>
        <charset val="128"/>
      </rPr>
      <t>が</t>
    </r>
    <r>
      <rPr>
        <sz val="7"/>
        <rFont val="Arial"/>
        <family val="2"/>
      </rPr>
      <t>Warner Lambert</t>
    </r>
    <r>
      <rPr>
        <sz val="7"/>
        <rFont val="ＭＳ Ｐゴシック"/>
        <family val="3"/>
        <charset val="128"/>
      </rPr>
      <t>を買収。</t>
    </r>
    <r>
      <rPr>
        <sz val="7"/>
        <rFont val="Arial"/>
        <family val="2"/>
      </rPr>
      <t xml:space="preserve"> AHP</t>
    </r>
    <r>
      <rPr>
        <sz val="7"/>
        <rFont val="ＭＳ Ｐゴシック"/>
        <family val="3"/>
        <charset val="128"/>
      </rPr>
      <t>が</t>
    </r>
    <r>
      <rPr>
        <sz val="7"/>
        <rFont val="Arial"/>
        <family val="2"/>
      </rPr>
      <t>Wyeth</t>
    </r>
    <r>
      <rPr>
        <sz val="7"/>
        <rFont val="ＭＳ Ｐゴシック"/>
        <family val="3"/>
        <charset val="128"/>
      </rPr>
      <t>に社名変更。</t>
    </r>
    <rPh sb="37" eb="39">
      <t>シャメイ</t>
    </rPh>
    <rPh sb="39" eb="41">
      <t>ヘンコウ</t>
    </rPh>
    <phoneticPr fontId="3"/>
  </si>
  <si>
    <t>2003～05年度：8社(Abbott, Bristol-Myers Squibb, Eli Lilly, Johnson &amp; Johnson, Merck, Pfizer, Schering-Plough, Wyeth)</t>
    <rPh sb="7" eb="8">
      <t>ネン</t>
    </rPh>
    <rPh sb="8" eb="9">
      <t>ド</t>
    </rPh>
    <rPh sb="11" eb="12">
      <t>シャ</t>
    </rPh>
    <phoneticPr fontId="3"/>
  </si>
  <si>
    <r>
      <t>*Pfizer</t>
    </r>
    <r>
      <rPr>
        <sz val="7"/>
        <rFont val="ＭＳ Ｐゴシック"/>
        <family val="3"/>
        <charset val="128"/>
      </rPr>
      <t>が</t>
    </r>
    <r>
      <rPr>
        <sz val="7"/>
        <rFont val="Arial"/>
        <family val="2"/>
      </rPr>
      <t>Pharmacia</t>
    </r>
    <r>
      <rPr>
        <sz val="7"/>
        <rFont val="ＭＳ Ｐゴシック"/>
        <family val="3"/>
        <charset val="128"/>
      </rPr>
      <t>を買収。</t>
    </r>
    <phoneticPr fontId="3"/>
  </si>
  <si>
    <t>2006～08年度：9社(Abbott, Amgen, Bristol-Myers Squibb, Eli Lilly, Johnson &amp; Johnson, Merck, Pfizer, Schering-Plough, Wyeth)</t>
    <rPh sb="7" eb="8">
      <t>ネン</t>
    </rPh>
    <rPh sb="8" eb="9">
      <t>ド</t>
    </rPh>
    <rPh sb="11" eb="12">
      <t>シャ</t>
    </rPh>
    <phoneticPr fontId="3"/>
  </si>
  <si>
    <r>
      <t>*Amgen</t>
    </r>
    <r>
      <rPr>
        <sz val="7"/>
        <rFont val="ＭＳ Ｐゴシック"/>
        <family val="3"/>
        <charset val="128"/>
      </rPr>
      <t>を追加。</t>
    </r>
    <phoneticPr fontId="3"/>
  </si>
  <si>
    <t>2009～13年度：7社(Abbott, Amgen, Bristol-Myers Squibb, Eli Lilly, Johnson &amp; Johnson, Merck, Pfizer)</t>
    <rPh sb="7" eb="8">
      <t>ネン</t>
    </rPh>
    <rPh sb="8" eb="9">
      <t>ド</t>
    </rPh>
    <rPh sb="11" eb="12">
      <t>シャ</t>
    </rPh>
    <phoneticPr fontId="3"/>
  </si>
  <si>
    <r>
      <t>*Merck</t>
    </r>
    <r>
      <rPr>
        <sz val="7"/>
        <rFont val="ＭＳ Ｐゴシック"/>
        <family val="3"/>
        <charset val="128"/>
      </rPr>
      <t>が</t>
    </r>
    <r>
      <rPr>
        <sz val="7"/>
        <rFont val="Arial"/>
        <family val="2"/>
      </rPr>
      <t>Schering-Plough</t>
    </r>
    <r>
      <rPr>
        <sz val="7"/>
        <rFont val="ＭＳ Ｐゴシック"/>
        <family val="3"/>
        <charset val="128"/>
      </rPr>
      <t>を合併、</t>
    </r>
    <r>
      <rPr>
        <sz val="7"/>
        <rFont val="Arial"/>
        <family val="2"/>
      </rPr>
      <t>Pfizer</t>
    </r>
    <r>
      <rPr>
        <sz val="7"/>
        <rFont val="ＭＳ Ｐゴシック"/>
        <family val="3"/>
        <charset val="128"/>
      </rPr>
      <t>が</t>
    </r>
    <r>
      <rPr>
        <sz val="7"/>
        <rFont val="Arial"/>
        <family val="2"/>
      </rPr>
      <t>Wyeth</t>
    </r>
    <r>
      <rPr>
        <sz val="7"/>
        <rFont val="ＭＳ Ｐゴシック"/>
        <family val="3"/>
        <charset val="128"/>
      </rPr>
      <t>を買収。</t>
    </r>
    <phoneticPr fontId="3"/>
  </si>
  <si>
    <r>
      <t>*2013</t>
    </r>
    <r>
      <rPr>
        <sz val="7"/>
        <rFont val="ＭＳ Ｐゴシック"/>
        <family val="2"/>
        <charset val="128"/>
      </rPr>
      <t>年に</t>
    </r>
    <r>
      <rPr>
        <sz val="7"/>
        <rFont val="Arial"/>
        <family val="2"/>
      </rPr>
      <t>Abbott</t>
    </r>
    <r>
      <rPr>
        <sz val="7"/>
        <rFont val="ＭＳ Ｐゴシック"/>
        <family val="2"/>
        <charset val="128"/>
      </rPr>
      <t>は</t>
    </r>
    <r>
      <rPr>
        <sz val="7"/>
        <rFont val="Arial"/>
        <family val="2"/>
      </rPr>
      <t>AbbVie</t>
    </r>
    <r>
      <rPr>
        <sz val="7"/>
        <rFont val="ＭＳ Ｐゴシック"/>
        <family val="2"/>
        <charset val="128"/>
      </rPr>
      <t>と</t>
    </r>
    <r>
      <rPr>
        <sz val="7"/>
        <rFont val="Arial"/>
        <family val="2"/>
      </rPr>
      <t>Abbott</t>
    </r>
    <r>
      <rPr>
        <sz val="7"/>
        <rFont val="ＭＳ Ｐゴシック"/>
        <family val="2"/>
        <charset val="128"/>
      </rPr>
      <t>に分社。</t>
    </r>
    <r>
      <rPr>
        <sz val="7"/>
        <rFont val="Arial"/>
        <family val="2"/>
      </rPr>
      <t>2013</t>
    </r>
    <r>
      <rPr>
        <sz val="7"/>
        <rFont val="ＭＳ Ｐゴシック"/>
        <family val="2"/>
        <charset val="128"/>
      </rPr>
      <t>年の計数は両社の計数を合算して</t>
    </r>
    <r>
      <rPr>
        <sz val="7"/>
        <rFont val="Arial"/>
        <family val="2"/>
      </rPr>
      <t>1</t>
    </r>
    <r>
      <rPr>
        <sz val="7"/>
        <rFont val="ＭＳ Ｐゴシック"/>
        <family val="2"/>
        <charset val="128"/>
      </rPr>
      <t>社とした。</t>
    </r>
    <rPh sb="5" eb="6">
      <t>ネン</t>
    </rPh>
    <rPh sb="28" eb="30">
      <t>ブンシャ</t>
    </rPh>
    <rPh sb="35" eb="36">
      <t>ネン</t>
    </rPh>
    <rPh sb="37" eb="39">
      <t>ケイスウ</t>
    </rPh>
    <rPh sb="40" eb="42">
      <t>リョウシャ</t>
    </rPh>
    <rPh sb="43" eb="45">
      <t>ケイスウ</t>
    </rPh>
    <rPh sb="46" eb="47">
      <t>ゴウ</t>
    </rPh>
    <rPh sb="47" eb="48">
      <t>サン</t>
    </rPh>
    <rPh sb="51" eb="52">
      <t>シャ</t>
    </rPh>
    <phoneticPr fontId="3"/>
  </si>
  <si>
    <r>
      <t>2014</t>
    </r>
    <r>
      <rPr>
        <sz val="7"/>
        <rFont val="ＭＳ ゴシック"/>
        <family val="3"/>
        <charset val="128"/>
      </rPr>
      <t>年度以降：</t>
    </r>
    <r>
      <rPr>
        <sz val="7"/>
        <rFont val="Arial"/>
        <family val="2"/>
      </rPr>
      <t>7</t>
    </r>
    <r>
      <rPr>
        <sz val="7"/>
        <rFont val="ＭＳ ゴシック"/>
        <family val="3"/>
        <charset val="128"/>
      </rPr>
      <t>社</t>
    </r>
    <r>
      <rPr>
        <sz val="7"/>
        <rFont val="Arial"/>
        <family val="2"/>
      </rPr>
      <t>(AbbVie, Amgen, Bristol-Myers Squibb, Eli Lilly, Johnson &amp; Johnson, Merck,  Pfizer)</t>
    </r>
    <rPh sb="5" eb="6">
      <t>ド</t>
    </rPh>
    <rPh sb="6" eb="8">
      <t>イコウ</t>
    </rPh>
    <rPh sb="10" eb="11">
      <t>シャ</t>
    </rPh>
    <phoneticPr fontId="3"/>
  </si>
  <si>
    <r>
      <t>*Abbott</t>
    </r>
    <r>
      <rPr>
        <sz val="7"/>
        <rFont val="ＭＳ Ｐゴシック"/>
        <family val="3"/>
        <charset val="128"/>
      </rPr>
      <t>は</t>
    </r>
    <r>
      <rPr>
        <sz val="7"/>
        <rFont val="Arial"/>
        <family val="2"/>
      </rPr>
      <t>AbbVie</t>
    </r>
    <r>
      <rPr>
        <sz val="7"/>
        <rFont val="ＭＳ Ｐゴシック"/>
        <family val="3"/>
        <charset val="128"/>
      </rPr>
      <t>と</t>
    </r>
    <r>
      <rPr>
        <sz val="7"/>
        <rFont val="Arial"/>
        <family val="2"/>
      </rPr>
      <t>Abbott</t>
    </r>
    <r>
      <rPr>
        <sz val="7"/>
        <rFont val="ＭＳ Ｐゴシック"/>
        <family val="3"/>
        <charset val="128"/>
      </rPr>
      <t>に分社、</t>
    </r>
    <r>
      <rPr>
        <sz val="7"/>
        <rFont val="Arial"/>
        <family val="2"/>
      </rPr>
      <t>AbbVie</t>
    </r>
    <r>
      <rPr>
        <sz val="7"/>
        <rFont val="ＭＳ Ｐゴシック"/>
        <family val="3"/>
        <charset val="128"/>
      </rPr>
      <t>のみ集計。</t>
    </r>
    <phoneticPr fontId="3"/>
  </si>
  <si>
    <r>
      <rPr>
        <sz val="11"/>
        <rFont val="ＭＳ Ｐゴシック"/>
        <family val="2"/>
        <charset val="128"/>
      </rPr>
      <t>資料：</t>
    </r>
    <r>
      <rPr>
        <sz val="11"/>
        <rFont val="Arial"/>
        <family val="2"/>
      </rPr>
      <t>SPEEDA(</t>
    </r>
    <r>
      <rPr>
        <sz val="11"/>
        <rFont val="ＭＳ Ｐゴシック"/>
        <family val="2"/>
        <charset val="128"/>
      </rPr>
      <t>株式会社ユーザベース</t>
    </r>
    <r>
      <rPr>
        <sz val="11"/>
        <rFont val="Arial"/>
        <family val="2"/>
      </rPr>
      <t>)</t>
    </r>
    <r>
      <rPr>
        <sz val="11"/>
        <rFont val="ＭＳ Ｐゴシック"/>
        <family val="2"/>
        <charset val="128"/>
      </rPr>
      <t>、アニュアルレポート</t>
    </r>
    <rPh sb="0" eb="2">
      <t>シリョウ</t>
    </rPh>
    <phoneticPr fontId="3"/>
  </si>
  <si>
    <r>
      <rPr>
        <sz val="20"/>
        <rFont val="ＭＳ Ｐゴシック"/>
        <family val="3"/>
        <charset val="128"/>
      </rPr>
      <t>産業別研究開発費の対売上高比率</t>
    </r>
    <r>
      <rPr>
        <sz val="20"/>
        <rFont val="Arial"/>
        <family val="2"/>
      </rPr>
      <t xml:space="preserve"> (</t>
    </r>
    <r>
      <rPr>
        <sz val="20"/>
        <rFont val="ＭＳ Ｐゴシック"/>
        <family val="3"/>
        <charset val="128"/>
      </rPr>
      <t>日本</t>
    </r>
    <r>
      <rPr>
        <sz val="20"/>
        <rFont val="Arial"/>
        <family val="2"/>
      </rPr>
      <t>)</t>
    </r>
    <rPh sb="5" eb="7">
      <t>カイハツ</t>
    </rPh>
    <rPh sb="17" eb="19">
      <t>ニホン</t>
    </rPh>
    <phoneticPr fontId="3"/>
  </si>
  <si>
    <t>(単位：%)</t>
  </si>
  <si>
    <t>産業別／年度</t>
    <rPh sb="4" eb="6">
      <t>ネンド</t>
    </rPh>
    <phoneticPr fontId="3"/>
  </si>
  <si>
    <r>
      <rPr>
        <sz val="9"/>
        <rFont val="ＭＳ Ｐゴシック"/>
        <family val="2"/>
        <charset val="128"/>
      </rPr>
      <t>全産業</t>
    </r>
    <r>
      <rPr>
        <sz val="9"/>
        <rFont val="Arial"/>
        <family val="2"/>
      </rPr>
      <t>*</t>
    </r>
    <phoneticPr fontId="3"/>
  </si>
  <si>
    <r>
      <rPr>
        <sz val="9"/>
        <rFont val="ＭＳ Ｐゴシック"/>
        <family val="2"/>
        <charset val="128"/>
      </rPr>
      <t>農林水産業</t>
    </r>
  </si>
  <si>
    <r>
      <rPr>
        <sz val="9"/>
        <rFont val="ＭＳ Ｐゴシック"/>
        <family val="2"/>
        <charset val="128"/>
      </rPr>
      <t>鉱業・採石業・砂利採取業</t>
    </r>
  </si>
  <si>
    <r>
      <rPr>
        <sz val="9"/>
        <rFont val="ＭＳ Ｐゴシック"/>
        <family val="2"/>
        <charset val="128"/>
      </rPr>
      <t>建設業</t>
    </r>
  </si>
  <si>
    <r>
      <rPr>
        <sz val="9"/>
        <rFont val="ＭＳ Ｐゴシック"/>
        <family val="2"/>
        <charset val="128"/>
      </rPr>
      <t>製造業</t>
    </r>
  </si>
  <si>
    <r>
      <rPr>
        <sz val="9"/>
        <rFont val="ＭＳ Ｐゴシック"/>
        <family val="2"/>
        <charset val="128"/>
      </rPr>
      <t>　食料品製造業</t>
    </r>
  </si>
  <si>
    <r>
      <rPr>
        <sz val="9"/>
        <rFont val="ＭＳ Ｐゴシック"/>
        <family val="2"/>
        <charset val="128"/>
      </rPr>
      <t>　繊維工業</t>
    </r>
  </si>
  <si>
    <r>
      <rPr>
        <sz val="9"/>
        <rFont val="ＭＳ Ｐゴシック"/>
        <family val="2"/>
        <charset val="128"/>
      </rPr>
      <t>　パルプ･紙･紙加工品製造業</t>
    </r>
  </si>
  <si>
    <r>
      <rPr>
        <sz val="9"/>
        <rFont val="ＭＳ Ｐゴシック"/>
        <family val="2"/>
        <charset val="128"/>
      </rPr>
      <t>　印刷・同関連業</t>
    </r>
  </si>
  <si>
    <r>
      <rPr>
        <sz val="9"/>
        <rFont val="ＭＳ Ｐゴシック"/>
        <family val="2"/>
        <charset val="128"/>
      </rPr>
      <t>　医薬品製造業</t>
    </r>
  </si>
  <si>
    <r>
      <rPr>
        <sz val="9"/>
        <rFont val="ＭＳ Ｐゴシック"/>
        <family val="2"/>
        <charset val="128"/>
      </rPr>
      <t>　化学工業</t>
    </r>
  </si>
  <si>
    <r>
      <rPr>
        <sz val="9"/>
        <rFont val="ＭＳ Ｐゴシック"/>
        <family val="2"/>
        <charset val="128"/>
      </rPr>
      <t>　　総合化学工業</t>
    </r>
  </si>
  <si>
    <r>
      <rPr>
        <sz val="9"/>
        <rFont val="ＭＳ Ｐゴシック"/>
        <family val="2"/>
        <charset val="128"/>
      </rPr>
      <t>　　油脂・塗料製造業</t>
    </r>
  </si>
  <si>
    <r>
      <rPr>
        <sz val="9"/>
        <rFont val="ＭＳ Ｐゴシック"/>
        <family val="2"/>
        <charset val="128"/>
      </rPr>
      <t>　　その他の化学工業</t>
    </r>
  </si>
  <si>
    <r>
      <rPr>
        <sz val="9"/>
        <rFont val="ＭＳ Ｐゴシック"/>
        <family val="2"/>
        <charset val="128"/>
      </rPr>
      <t>　石油製品・石炭製品製造業</t>
    </r>
  </si>
  <si>
    <r>
      <rPr>
        <sz val="9"/>
        <rFont val="ＭＳ Ｐゴシック"/>
        <family val="2"/>
        <charset val="128"/>
      </rPr>
      <t>　プラスチック製品製造業</t>
    </r>
  </si>
  <si>
    <r>
      <rPr>
        <sz val="9"/>
        <rFont val="ＭＳ Ｐゴシック"/>
        <family val="2"/>
        <charset val="128"/>
      </rPr>
      <t>　ゴム製品製造業</t>
    </r>
  </si>
  <si>
    <r>
      <rPr>
        <sz val="9"/>
        <rFont val="ＭＳ Ｐゴシック"/>
        <family val="2"/>
        <charset val="128"/>
      </rPr>
      <t>　窯業・土石製品製造業</t>
    </r>
  </si>
  <si>
    <r>
      <rPr>
        <sz val="9"/>
        <rFont val="ＭＳ Ｐゴシック"/>
        <family val="2"/>
        <charset val="128"/>
      </rPr>
      <t>　鉄鋼業</t>
    </r>
  </si>
  <si>
    <r>
      <rPr>
        <sz val="9"/>
        <rFont val="ＭＳ Ｐゴシック"/>
        <family val="2"/>
        <charset val="128"/>
      </rPr>
      <t>　非鉄金属製造業</t>
    </r>
  </si>
  <si>
    <r>
      <rPr>
        <sz val="9"/>
        <rFont val="ＭＳ Ｐゴシック"/>
        <family val="2"/>
        <charset val="128"/>
      </rPr>
      <t>　金属製品製造業</t>
    </r>
  </si>
  <si>
    <r>
      <rPr>
        <sz val="9"/>
        <rFont val="ＭＳ Ｐゴシック"/>
        <family val="2"/>
        <charset val="128"/>
      </rPr>
      <t>　機械工業</t>
    </r>
  </si>
  <si>
    <r>
      <rPr>
        <sz val="9"/>
        <rFont val="ＭＳ Ｐゴシック"/>
        <family val="2"/>
        <charset val="128"/>
      </rPr>
      <t>　生産用機械器具製造業</t>
    </r>
    <phoneticPr fontId="3"/>
  </si>
  <si>
    <r>
      <rPr>
        <sz val="9"/>
        <rFont val="ＭＳ Ｐゴシック"/>
        <family val="2"/>
        <charset val="128"/>
      </rPr>
      <t>　業務用機械器具製造業</t>
    </r>
    <phoneticPr fontId="3"/>
  </si>
  <si>
    <r>
      <rPr>
        <sz val="9"/>
        <rFont val="ＭＳ Ｐゴシック"/>
        <family val="2"/>
        <charset val="128"/>
      </rPr>
      <t>　電子部品・デバイス・電子回路製造業</t>
    </r>
    <phoneticPr fontId="3"/>
  </si>
  <si>
    <r>
      <rPr>
        <sz val="9"/>
        <rFont val="ＭＳ Ｐゴシック"/>
        <family val="2"/>
        <charset val="128"/>
      </rPr>
      <t>　電気機械器具製造業</t>
    </r>
  </si>
  <si>
    <r>
      <rPr>
        <sz val="9"/>
        <rFont val="ＭＳ Ｐゴシック"/>
        <family val="2"/>
        <charset val="128"/>
      </rPr>
      <t>　　電子応用・電気計測器製造業</t>
    </r>
  </si>
  <si>
    <r>
      <rPr>
        <sz val="9"/>
        <rFont val="ＭＳ Ｐゴシック"/>
        <family val="2"/>
        <charset val="128"/>
      </rPr>
      <t>　　その他の電気機械器具製造業</t>
    </r>
  </si>
  <si>
    <r>
      <rPr>
        <sz val="9"/>
        <rFont val="ＭＳ Ｐゴシック"/>
        <family val="2"/>
        <charset val="128"/>
      </rPr>
      <t>　情報通信機械器具製造業</t>
    </r>
    <phoneticPr fontId="3"/>
  </si>
  <si>
    <r>
      <rPr>
        <sz val="9"/>
        <rFont val="ＭＳ Ｐゴシック"/>
        <family val="2"/>
        <charset val="128"/>
      </rPr>
      <t>　輸送用機械器具製造業</t>
    </r>
  </si>
  <si>
    <r>
      <rPr>
        <sz val="9"/>
        <rFont val="ＭＳ Ｐゴシック"/>
        <family val="2"/>
        <charset val="128"/>
      </rPr>
      <t>　　自動車・同付属品製造業</t>
    </r>
  </si>
  <si>
    <r>
      <rPr>
        <sz val="9"/>
        <rFont val="ＭＳ Ｐゴシック"/>
        <family val="2"/>
        <charset val="128"/>
      </rPr>
      <t>　　その他の輸送用機械器具製造業</t>
    </r>
  </si>
  <si>
    <r>
      <rPr>
        <sz val="9"/>
        <rFont val="ＭＳ Ｐゴシック"/>
        <family val="2"/>
        <charset val="128"/>
      </rPr>
      <t>　精密機械工業</t>
    </r>
  </si>
  <si>
    <r>
      <rPr>
        <sz val="9"/>
        <rFont val="ＭＳ Ｐゴシック"/>
        <family val="2"/>
        <charset val="128"/>
      </rPr>
      <t>　その他の製造業</t>
    </r>
  </si>
  <si>
    <r>
      <rPr>
        <sz val="9"/>
        <rFont val="ＭＳ Ｐゴシック"/>
        <family val="2"/>
        <charset val="128"/>
      </rPr>
      <t>情報通信業</t>
    </r>
  </si>
  <si>
    <r>
      <rPr>
        <sz val="9"/>
        <rFont val="ＭＳ Ｐゴシック"/>
        <family val="2"/>
        <charset val="128"/>
      </rPr>
      <t>　情報サービス業</t>
    </r>
  </si>
  <si>
    <t>1. ここで記載の研究開発費とは、総務省「科学技術研究調査」で定義される社内使用研究費のことであり、自己資金及び外部（社外）から受け入れた資金のうち社内で使用した研究費をいう。
　委託研究・共同研究等の外部（社外）へ支出した研究費は含まない。</t>
    <rPh sb="6" eb="8">
      <t>キサイ</t>
    </rPh>
    <rPh sb="9" eb="13">
      <t>ケンキュウカイハツ</t>
    </rPh>
    <rPh sb="13" eb="14">
      <t>ヒ</t>
    </rPh>
    <phoneticPr fontId="3"/>
  </si>
  <si>
    <r>
      <t xml:space="preserve">2. </t>
    </r>
    <r>
      <rPr>
        <sz val="10"/>
        <rFont val="ＭＳ Ｐゴシック"/>
        <family val="3"/>
        <charset val="128"/>
      </rPr>
      <t>産業別の各項目は、</t>
    </r>
    <r>
      <rPr>
        <sz val="10"/>
        <rFont val="Arial"/>
        <family val="2"/>
      </rPr>
      <t>2007</t>
    </r>
    <r>
      <rPr>
        <sz val="10"/>
        <rFont val="ＭＳ Ｐゴシック"/>
        <family val="3"/>
        <charset val="128"/>
      </rPr>
      <t>年度より日本標準産業分類の改定にあわせて修正を行った。</t>
    </r>
    <phoneticPr fontId="3"/>
  </si>
  <si>
    <r>
      <t xml:space="preserve">3. </t>
    </r>
    <r>
      <rPr>
        <sz val="10"/>
        <rFont val="ＭＳ Ｐゴシック"/>
        <family val="2"/>
        <charset val="128"/>
      </rPr>
      <t>全産業</t>
    </r>
    <r>
      <rPr>
        <sz val="10"/>
        <rFont val="Arial"/>
        <family val="2"/>
      </rPr>
      <t xml:space="preserve">*: </t>
    </r>
    <r>
      <rPr>
        <sz val="10"/>
        <rFont val="ＭＳ Ｐゴシック"/>
        <family val="2"/>
        <charset val="128"/>
      </rPr>
      <t>特殊法人・独立行政法人、金融・保険業を除く。</t>
    </r>
    <rPh sb="3" eb="6">
      <t>ゼンサンギョウ</t>
    </rPh>
    <phoneticPr fontId="3"/>
  </si>
  <si>
    <r>
      <rPr>
        <sz val="20"/>
        <rFont val="ＭＳ Ｐゴシック"/>
        <family val="3"/>
        <charset val="128"/>
      </rPr>
      <t>産業別，性格別研究開発費の構成比</t>
    </r>
    <r>
      <rPr>
        <sz val="20"/>
        <rFont val="Arial"/>
        <family val="2"/>
      </rPr>
      <t xml:space="preserve"> (</t>
    </r>
    <r>
      <rPr>
        <sz val="20"/>
        <rFont val="ＭＳ Ｐゴシック"/>
        <family val="3"/>
        <charset val="128"/>
      </rPr>
      <t>日本</t>
    </r>
    <r>
      <rPr>
        <sz val="20"/>
        <rFont val="Arial"/>
        <family val="2"/>
      </rPr>
      <t>)</t>
    </r>
    <rPh sb="7" eb="9">
      <t>ケンキュウ</t>
    </rPh>
    <rPh sb="9" eb="11">
      <t>カイハツ</t>
    </rPh>
    <rPh sb="18" eb="20">
      <t>ニホン</t>
    </rPh>
    <phoneticPr fontId="3"/>
  </si>
  <si>
    <t>(単位: %)</t>
    <rPh sb="1" eb="3">
      <t>タンイ</t>
    </rPh>
    <phoneticPr fontId="3"/>
  </si>
  <si>
    <t>産業</t>
  </si>
  <si>
    <t>基礎研究</t>
  </si>
  <si>
    <t>応用研究</t>
  </si>
  <si>
    <t>開発研究</t>
  </si>
  <si>
    <t>全産業</t>
  </si>
  <si>
    <t>農林水産業</t>
  </si>
  <si>
    <t>鉱業・採石業・砂利採取業</t>
  </si>
  <si>
    <t>建設業</t>
  </si>
  <si>
    <t>製造業</t>
  </si>
  <si>
    <t>　食料品製造業</t>
  </si>
  <si>
    <t>　繊維工業</t>
  </si>
  <si>
    <t>　パルプ・紙・紙加工品製造業</t>
  </si>
  <si>
    <t>　印刷・同関連業</t>
  </si>
  <si>
    <t>　医薬品製造業</t>
  </si>
  <si>
    <t>　製薬協</t>
    <phoneticPr fontId="3"/>
  </si>
  <si>
    <t>　化学工業</t>
  </si>
  <si>
    <t>　石油製品・石炭製品製造業</t>
  </si>
  <si>
    <t>　プラスチック製品製造業</t>
  </si>
  <si>
    <t>　ゴム製品製造業</t>
  </si>
  <si>
    <t>　窯業・土石製品製造業</t>
  </si>
  <si>
    <t>　鉄鋼業</t>
  </si>
  <si>
    <t>　非鉄金属製造業</t>
  </si>
  <si>
    <t>　金属製品製造業</t>
    <phoneticPr fontId="24"/>
  </si>
  <si>
    <t>　はん用機械器具製造業</t>
    <rPh sb="3" eb="4">
      <t>ヨウ</t>
    </rPh>
    <rPh sb="4" eb="6">
      <t>キカイ</t>
    </rPh>
    <rPh sb="6" eb="8">
      <t>キグ</t>
    </rPh>
    <rPh sb="8" eb="11">
      <t>セイゾウギョウ</t>
    </rPh>
    <phoneticPr fontId="3"/>
  </si>
  <si>
    <t>　生産用機械器具製造業</t>
    <phoneticPr fontId="24"/>
  </si>
  <si>
    <t>　業務用機械器具製造業</t>
  </si>
  <si>
    <t>　電子部品・デバイス・電子回路製造業</t>
  </si>
  <si>
    <t>　電気機械器具製造業</t>
  </si>
  <si>
    <t>　　電子応用・電気計測器製造業</t>
  </si>
  <si>
    <t>　　その他の電気機械器具製造業</t>
  </si>
  <si>
    <t>　情報通信機械器具製造業</t>
  </si>
  <si>
    <t>　輸送用機械器具製造業</t>
  </si>
  <si>
    <t>　　自動車・同付属品製造業</t>
  </si>
  <si>
    <t>　　その他の輸送用機械器具製造業</t>
  </si>
  <si>
    <t>　その他の製造業</t>
  </si>
  <si>
    <t>情報通信業</t>
  </si>
  <si>
    <t>　情報サービス業</t>
    <rPh sb="7" eb="8">
      <t>ギョウ</t>
    </rPh>
    <phoneticPr fontId="3"/>
  </si>
  <si>
    <t>1. ここで記載の性格別研究開発費とは、総務省「科学技術研究調査」で定義される性格別研究費のことである。性格別研究費とは、内部（社内）で使用した研究費のうち、自然科学に使用した研究費を基礎、応用及び開発に区分した研究費をいう。</t>
    <rPh sb="9" eb="12">
      <t>セイカクベツ</t>
    </rPh>
    <rPh sb="52" eb="55">
      <t>セイカクベツ</t>
    </rPh>
    <rPh sb="55" eb="58">
      <t>ケンキュウヒ</t>
    </rPh>
    <rPh sb="61" eb="63">
      <t>ナイブ</t>
    </rPh>
    <rPh sb="64" eb="66">
      <t>シャナイ</t>
    </rPh>
    <rPh sb="68" eb="70">
      <t>シヨウ</t>
    </rPh>
    <rPh sb="72" eb="75">
      <t>ケンキュウヒ</t>
    </rPh>
    <rPh sb="79" eb="83">
      <t>シゼンカガク</t>
    </rPh>
    <rPh sb="84" eb="86">
      <t>シヨウ</t>
    </rPh>
    <rPh sb="88" eb="91">
      <t>ケンキュウヒ</t>
    </rPh>
    <rPh sb="92" eb="94">
      <t>キソ</t>
    </rPh>
    <rPh sb="95" eb="97">
      <t>オウヨウ</t>
    </rPh>
    <rPh sb="97" eb="98">
      <t>オヨ</t>
    </rPh>
    <rPh sb="99" eb="101">
      <t>カイハツ</t>
    </rPh>
    <rPh sb="102" eb="104">
      <t>クブン</t>
    </rPh>
    <rPh sb="106" eb="109">
      <t>ケンキュウヒ</t>
    </rPh>
    <phoneticPr fontId="3"/>
  </si>
  <si>
    <t>製薬企業の研究開発費の段階別構成比 (米国)</t>
    <rPh sb="0" eb="2">
      <t>セイヤク</t>
    </rPh>
    <rPh sb="19" eb="21">
      <t>ベイコク</t>
    </rPh>
    <phoneticPr fontId="24"/>
  </si>
  <si>
    <t>年</t>
    <rPh sb="0" eb="1">
      <t>ネン</t>
    </rPh>
    <phoneticPr fontId="24"/>
  </si>
  <si>
    <r>
      <rPr>
        <sz val="9"/>
        <rFont val="ＭＳ Ｐゴシック"/>
        <family val="3"/>
        <charset val="128"/>
      </rPr>
      <t>非臨床試験</t>
    </r>
  </si>
  <si>
    <r>
      <rPr>
        <sz val="9"/>
        <rFont val="ＭＳ Ｐゴシック"/>
        <family val="3"/>
        <charset val="128"/>
      </rPr>
      <t>第Ⅰ相試験</t>
    </r>
  </si>
  <si>
    <r>
      <rPr>
        <sz val="9"/>
        <rFont val="ＭＳ Ｐゴシック"/>
        <family val="3"/>
        <charset val="128"/>
      </rPr>
      <t>第Ⅱ相試験</t>
    </r>
  </si>
  <si>
    <r>
      <rPr>
        <sz val="9"/>
        <rFont val="ＭＳ Ｐゴシック"/>
        <family val="3"/>
        <charset val="128"/>
      </rPr>
      <t>第Ⅲ相試験</t>
    </r>
  </si>
  <si>
    <r>
      <rPr>
        <sz val="9"/>
        <rFont val="ＭＳ Ｐゴシック"/>
        <family val="3"/>
        <charset val="128"/>
      </rPr>
      <t>承認申請</t>
    </r>
  </si>
  <si>
    <r>
      <rPr>
        <sz val="9"/>
        <rFont val="ＭＳ Ｐゴシック"/>
        <family val="3"/>
        <charset val="128"/>
      </rPr>
      <t>第Ⅳ相試験</t>
    </r>
  </si>
  <si>
    <r>
      <rPr>
        <sz val="9"/>
        <rFont val="ＭＳ Ｐゴシック"/>
        <family val="3"/>
        <charset val="128"/>
      </rPr>
      <t>小　計</t>
    </r>
  </si>
  <si>
    <t>未分類の
研究開発費</t>
    <phoneticPr fontId="3"/>
  </si>
  <si>
    <r>
      <rPr>
        <sz val="9"/>
        <rFont val="ＭＳ Ｐゴシック"/>
        <family val="3"/>
        <charset val="128"/>
      </rPr>
      <t>合　計</t>
    </r>
  </si>
  <si>
    <t>研究開発費</t>
    <rPh sb="0" eb="2">
      <t>ケンキュウ</t>
    </rPh>
    <rPh sb="2" eb="5">
      <t>カイハツヒ</t>
    </rPh>
    <phoneticPr fontId="3"/>
  </si>
  <si>
    <r>
      <t>(</t>
    </r>
    <r>
      <rPr>
        <sz val="10"/>
        <rFont val="ＭＳ Ｐゴシック"/>
        <family val="3"/>
        <charset val="128"/>
      </rPr>
      <t>百万ドル</t>
    </r>
    <r>
      <rPr>
        <sz val="10"/>
        <rFont val="Arial"/>
        <family val="2"/>
      </rPr>
      <t>)</t>
    </r>
    <phoneticPr fontId="3"/>
  </si>
  <si>
    <t>構成比</t>
    <rPh sb="0" eb="3">
      <t>コウセイヒ</t>
    </rPh>
    <phoneticPr fontId="3"/>
  </si>
  <si>
    <t>(未分類含む)</t>
    <rPh sb="1" eb="4">
      <t>ミブンルイ</t>
    </rPh>
    <rPh sb="4" eb="5">
      <t>フク</t>
    </rPh>
    <phoneticPr fontId="3"/>
  </si>
  <si>
    <r>
      <t>2015</t>
    </r>
    <r>
      <rPr>
        <sz val="10"/>
        <rFont val="ＭＳ Ｐゴシック"/>
        <family val="3"/>
        <charset val="128"/>
      </rPr>
      <t>年のデータは未公表</t>
    </r>
    <rPh sb="4" eb="5">
      <t>ネン</t>
    </rPh>
    <rPh sb="10" eb="13">
      <t>ミコウヒョウ</t>
    </rPh>
    <phoneticPr fontId="3"/>
  </si>
  <si>
    <r>
      <rPr>
        <sz val="20"/>
        <rFont val="ＭＳ Ｐゴシック"/>
        <family val="3"/>
        <charset val="128"/>
      </rPr>
      <t>開発段階別化合物数と承認取得数</t>
    </r>
    <r>
      <rPr>
        <sz val="20"/>
        <rFont val="Arial"/>
        <family val="2"/>
      </rPr>
      <t xml:space="preserve"> (</t>
    </r>
    <r>
      <rPr>
        <sz val="20"/>
        <rFont val="ＭＳ Ｐゴシック"/>
        <family val="3"/>
        <charset val="128"/>
      </rPr>
      <t>日本</t>
    </r>
    <r>
      <rPr>
        <sz val="20"/>
        <rFont val="Arial"/>
        <family val="2"/>
      </rPr>
      <t>)</t>
    </r>
    <rPh sb="17" eb="19">
      <t>ニホン</t>
    </rPh>
    <phoneticPr fontId="24"/>
  </si>
  <si>
    <r>
      <t>(1)</t>
    </r>
    <r>
      <rPr>
        <sz val="14"/>
        <rFont val="ＭＳ Ｐゴシック"/>
        <family val="3"/>
        <charset val="128"/>
      </rPr>
      <t>　開発段階別化合物数と段階移行確率</t>
    </r>
    <r>
      <rPr>
        <sz val="14"/>
        <rFont val="Arial"/>
        <family val="2"/>
      </rPr>
      <t xml:space="preserve"> (5</t>
    </r>
    <r>
      <rPr>
        <sz val="14"/>
        <rFont val="ＭＳ Ｐゴシック"/>
        <family val="3"/>
        <charset val="128"/>
      </rPr>
      <t>ヵ年累計</t>
    </r>
    <r>
      <rPr>
        <sz val="14"/>
        <rFont val="Arial"/>
        <family val="2"/>
      </rPr>
      <t>)</t>
    </r>
    <rPh sb="14" eb="16">
      <t>ダンカイ</t>
    </rPh>
    <rPh sb="16" eb="18">
      <t>イコウ</t>
    </rPh>
    <rPh sb="18" eb="20">
      <t>カクリツ</t>
    </rPh>
    <phoneticPr fontId="3"/>
  </si>
  <si>
    <r>
      <rPr>
        <sz val="14"/>
        <rFont val="ＭＳ Ｐゴシック"/>
        <family val="3"/>
        <charset val="128"/>
      </rPr>
      <t>低分子化合物</t>
    </r>
    <phoneticPr fontId="3"/>
  </si>
  <si>
    <r>
      <rPr>
        <sz val="11"/>
        <rFont val="ＭＳ Ｐゴシック"/>
        <family val="3"/>
        <charset val="128"/>
      </rPr>
      <t>開発段階別化合物数　</t>
    </r>
    <r>
      <rPr>
        <sz val="11"/>
        <rFont val="Arial"/>
        <family val="2"/>
      </rPr>
      <t>(5</t>
    </r>
    <r>
      <rPr>
        <sz val="11"/>
        <rFont val="ＭＳ Ｐゴシック"/>
        <family val="3"/>
        <charset val="128"/>
      </rPr>
      <t>ヵ年累計</t>
    </r>
    <r>
      <rPr>
        <sz val="11"/>
        <rFont val="Arial"/>
        <family val="2"/>
      </rPr>
      <t>)</t>
    </r>
    <phoneticPr fontId="3"/>
  </si>
  <si>
    <t>段階移行確率　(5ヵ年累計)</t>
    <rPh sb="10" eb="11">
      <t>ネン</t>
    </rPh>
    <rPh sb="11" eb="13">
      <t>ルイケイ</t>
    </rPh>
    <phoneticPr fontId="3"/>
  </si>
  <si>
    <r>
      <rPr>
        <sz val="10"/>
        <rFont val="ＭＳ Ｐゴシック"/>
        <family val="3"/>
        <charset val="128"/>
      </rPr>
      <t>合成
化合物</t>
    </r>
    <phoneticPr fontId="3"/>
  </si>
  <si>
    <r>
      <rPr>
        <sz val="10"/>
        <rFont val="ＭＳ Ｐゴシック"/>
        <family val="3"/>
        <charset val="128"/>
      </rPr>
      <t>前臨床試験開始</t>
    </r>
    <phoneticPr fontId="3"/>
  </si>
  <si>
    <r>
      <rPr>
        <sz val="10"/>
        <rFont val="ＭＳ Ｐゴシック"/>
        <family val="3"/>
        <charset val="128"/>
      </rPr>
      <t>国内臨床
試験開始</t>
    </r>
    <phoneticPr fontId="3"/>
  </si>
  <si>
    <t>承認取得
 (自社)</t>
  </si>
  <si>
    <r>
      <rPr>
        <sz val="10"/>
        <rFont val="ＭＳ Ｐゴシック"/>
        <family val="3"/>
        <charset val="128"/>
      </rPr>
      <t>～前臨床試験
開始</t>
    </r>
    <phoneticPr fontId="3"/>
  </si>
  <si>
    <r>
      <rPr>
        <sz val="10"/>
        <rFont val="ＭＳ Ｐゴシック"/>
        <family val="3"/>
        <charset val="128"/>
      </rPr>
      <t>～臨床試験
開始</t>
    </r>
    <phoneticPr fontId="3"/>
  </si>
  <si>
    <t>～承認取得
(自社)</t>
  </si>
  <si>
    <r>
      <t>2000</t>
    </r>
    <r>
      <rPr>
        <sz val="10"/>
        <rFont val="ＭＳ Ｐゴシック"/>
        <family val="3"/>
        <charset val="128"/>
      </rPr>
      <t>～</t>
    </r>
    <r>
      <rPr>
        <sz val="10"/>
        <rFont val="Arial"/>
        <family val="2"/>
      </rPr>
      <t>2004</t>
    </r>
  </si>
  <si>
    <t>1 : 2,158</t>
    <phoneticPr fontId="24"/>
  </si>
  <si>
    <t>1 : 3,653</t>
    <phoneticPr fontId="24"/>
  </si>
  <si>
    <t>1 : 12,888</t>
    <phoneticPr fontId="24"/>
  </si>
  <si>
    <r>
      <t>2001</t>
    </r>
    <r>
      <rPr>
        <sz val="10"/>
        <rFont val="ＭＳ Ｐゴシック"/>
        <family val="3"/>
        <charset val="128"/>
      </rPr>
      <t>～</t>
    </r>
    <r>
      <rPr>
        <sz val="10"/>
        <rFont val="Arial"/>
        <family val="2"/>
      </rPr>
      <t>2005</t>
    </r>
  </si>
  <si>
    <t>1 : 2,538</t>
    <phoneticPr fontId="24"/>
  </si>
  <si>
    <t>1 : 5,154</t>
    <phoneticPr fontId="24"/>
  </si>
  <si>
    <t>1 : 15,622</t>
    <phoneticPr fontId="24"/>
  </si>
  <si>
    <r>
      <t>2002</t>
    </r>
    <r>
      <rPr>
        <sz val="10"/>
        <rFont val="ＭＳ Ｐゴシック"/>
        <family val="3"/>
        <charset val="128"/>
      </rPr>
      <t>～</t>
    </r>
    <r>
      <rPr>
        <sz val="10"/>
        <rFont val="Arial"/>
        <family val="2"/>
      </rPr>
      <t>2006</t>
    </r>
  </si>
  <si>
    <t>1 : 2,636</t>
    <phoneticPr fontId="24"/>
  </si>
  <si>
    <t>1 : 7,329</t>
    <phoneticPr fontId="24"/>
  </si>
  <si>
    <t>1 : 19,817</t>
    <phoneticPr fontId="24"/>
  </si>
  <si>
    <r>
      <t>2003</t>
    </r>
    <r>
      <rPr>
        <sz val="10"/>
        <rFont val="ＭＳ Ｐゴシック"/>
        <family val="3"/>
        <charset val="128"/>
      </rPr>
      <t>～</t>
    </r>
    <r>
      <rPr>
        <sz val="10"/>
        <rFont val="Arial"/>
        <family val="2"/>
      </rPr>
      <t>2007</t>
    </r>
  </si>
  <si>
    <t>1 : 2,790</t>
    <phoneticPr fontId="24"/>
  </si>
  <si>
    <t>1 : 6,790</t>
    <phoneticPr fontId="24"/>
  </si>
  <si>
    <t>1 : 21,677</t>
    <phoneticPr fontId="24"/>
  </si>
  <si>
    <r>
      <t>2004</t>
    </r>
    <r>
      <rPr>
        <sz val="10"/>
        <rFont val="ＭＳ Ｐゴシック"/>
        <family val="3"/>
        <charset val="128"/>
      </rPr>
      <t>～</t>
    </r>
    <r>
      <rPr>
        <sz val="10"/>
        <rFont val="Arial"/>
        <family val="2"/>
      </rPr>
      <t>2008</t>
    </r>
  </si>
  <si>
    <t>1 : 3,073</t>
    <phoneticPr fontId="24"/>
  </si>
  <si>
    <t>1 : 7,550</t>
    <phoneticPr fontId="24"/>
  </si>
  <si>
    <t>1 : 25,482</t>
    <phoneticPr fontId="24"/>
  </si>
  <si>
    <r>
      <t>2005</t>
    </r>
    <r>
      <rPr>
        <sz val="10"/>
        <rFont val="ＭＳ Ｐゴシック"/>
        <family val="3"/>
        <charset val="128"/>
      </rPr>
      <t>～</t>
    </r>
    <r>
      <rPr>
        <sz val="10"/>
        <rFont val="Arial"/>
        <family val="2"/>
      </rPr>
      <t>2009</t>
    </r>
  </si>
  <si>
    <t>1 : 3,213</t>
    <phoneticPr fontId="24"/>
  </si>
  <si>
    <t>1 : 8,698</t>
    <phoneticPr fontId="24"/>
  </si>
  <si>
    <t>1 : 31,064</t>
    <phoneticPr fontId="24"/>
  </si>
  <si>
    <r>
      <t>2006</t>
    </r>
    <r>
      <rPr>
        <sz val="10"/>
        <rFont val="ＭＳ Ｐゴシック"/>
        <family val="3"/>
        <charset val="128"/>
      </rPr>
      <t>～</t>
    </r>
    <r>
      <rPr>
        <sz val="10"/>
        <rFont val="Arial"/>
        <family val="2"/>
      </rPr>
      <t>2010</t>
    </r>
  </si>
  <si>
    <t>1 : 3,116</t>
    <phoneticPr fontId="24"/>
  </si>
  <si>
    <t>1 : 8,108</t>
    <phoneticPr fontId="24"/>
  </si>
  <si>
    <t>1 : 30,591</t>
    <phoneticPr fontId="24"/>
  </si>
  <si>
    <r>
      <t>2007</t>
    </r>
    <r>
      <rPr>
        <sz val="10"/>
        <rFont val="ＭＳ Ｐゴシック"/>
        <family val="3"/>
        <charset val="128"/>
      </rPr>
      <t>～</t>
    </r>
    <r>
      <rPr>
        <sz val="10"/>
        <rFont val="Arial"/>
        <family val="2"/>
      </rPr>
      <t>2011</t>
    </r>
  </si>
  <si>
    <t>1 : 3,216</t>
    <phoneticPr fontId="24"/>
  </si>
  <si>
    <t>1 : 8,286</t>
    <phoneticPr fontId="24"/>
  </si>
  <si>
    <t>1 : 27,090</t>
    <phoneticPr fontId="24"/>
  </si>
  <si>
    <r>
      <t>2008</t>
    </r>
    <r>
      <rPr>
        <sz val="10"/>
        <rFont val="ＭＳ Ｐゴシック"/>
        <family val="3"/>
        <charset val="128"/>
      </rPr>
      <t>～</t>
    </r>
    <r>
      <rPr>
        <sz val="10"/>
        <rFont val="Arial"/>
        <family val="2"/>
      </rPr>
      <t>2012</t>
    </r>
  </si>
  <si>
    <t>1 : 3,750</t>
    <phoneticPr fontId="24"/>
  </si>
  <si>
    <t>1 : 10,457</t>
    <phoneticPr fontId="24"/>
  </si>
  <si>
    <t>1 : 29,699</t>
    <phoneticPr fontId="24"/>
  </si>
  <si>
    <r>
      <t>2009</t>
    </r>
    <r>
      <rPr>
        <sz val="10"/>
        <rFont val="ＭＳ Ｐゴシック"/>
        <family val="3"/>
        <charset val="128"/>
      </rPr>
      <t>～</t>
    </r>
    <r>
      <rPr>
        <sz val="10"/>
        <rFont val="Arial"/>
        <family val="2"/>
      </rPr>
      <t>2013</t>
    </r>
  </si>
  <si>
    <t>1 : 3,624</t>
    <phoneticPr fontId="24"/>
  </si>
  <si>
    <t>1 : 10,713</t>
    <phoneticPr fontId="24"/>
  </si>
  <si>
    <t>1 : 29,140</t>
    <phoneticPr fontId="24"/>
  </si>
  <si>
    <r>
      <t>2010</t>
    </r>
    <r>
      <rPr>
        <sz val="10"/>
        <rFont val="ＭＳ Ｐゴシック"/>
        <family val="3"/>
        <charset val="128"/>
      </rPr>
      <t>～</t>
    </r>
    <r>
      <rPr>
        <sz val="10"/>
        <rFont val="Arial"/>
        <family val="2"/>
      </rPr>
      <t>2014</t>
    </r>
  </si>
  <si>
    <t>1 : 3,748</t>
    <phoneticPr fontId="24"/>
  </si>
  <si>
    <t>1 : 9,622</t>
    <phoneticPr fontId="24"/>
  </si>
  <si>
    <t>1 : 24,553</t>
    <phoneticPr fontId="24"/>
  </si>
  <si>
    <r>
      <t>2011</t>
    </r>
    <r>
      <rPr>
        <sz val="10"/>
        <rFont val="ＭＳ Ｐゴシック"/>
        <family val="3"/>
        <charset val="128"/>
      </rPr>
      <t>～</t>
    </r>
    <r>
      <rPr>
        <sz val="10"/>
        <rFont val="Arial"/>
        <family val="2"/>
      </rPr>
      <t>2015</t>
    </r>
  </si>
  <si>
    <t>1 : 4,263</t>
    <phoneticPr fontId="24"/>
  </si>
  <si>
    <t>1 : 10,049</t>
    <phoneticPr fontId="24"/>
  </si>
  <si>
    <t>1 : 25,121</t>
    <phoneticPr fontId="24"/>
  </si>
  <si>
    <r>
      <t>2012</t>
    </r>
    <r>
      <rPr>
        <sz val="10"/>
        <rFont val="ＭＳ Ｐゴシック"/>
        <family val="3"/>
        <charset val="128"/>
      </rPr>
      <t>～</t>
    </r>
    <r>
      <rPr>
        <sz val="10"/>
        <rFont val="Arial"/>
        <family val="2"/>
      </rPr>
      <t>2016</t>
    </r>
    <phoneticPr fontId="24"/>
  </si>
  <si>
    <t>1 : 4,469</t>
    <phoneticPr fontId="24"/>
  </si>
  <si>
    <t>1 : 10,885</t>
    <phoneticPr fontId="24"/>
  </si>
  <si>
    <t>1 : 25,956</t>
    <phoneticPr fontId="24"/>
  </si>
  <si>
    <r>
      <t>2013</t>
    </r>
    <r>
      <rPr>
        <sz val="10"/>
        <rFont val="ＭＳ Ｐゴシック"/>
        <family val="3"/>
        <charset val="128"/>
      </rPr>
      <t>～</t>
    </r>
    <r>
      <rPr>
        <sz val="10"/>
        <rFont val="Arial"/>
        <family val="2"/>
      </rPr>
      <t>2017</t>
    </r>
    <phoneticPr fontId="24"/>
  </si>
  <si>
    <t>1 : 4,277</t>
    <phoneticPr fontId="3"/>
  </si>
  <si>
    <t>1 : 9,607</t>
    <phoneticPr fontId="3"/>
  </si>
  <si>
    <t>1 : 26,020</t>
    <phoneticPr fontId="3"/>
  </si>
  <si>
    <r>
      <t>2014</t>
    </r>
    <r>
      <rPr>
        <sz val="10"/>
        <rFont val="ＭＳ ゴシック"/>
        <family val="2"/>
        <charset val="128"/>
      </rPr>
      <t>～</t>
    </r>
    <r>
      <rPr>
        <sz val="10"/>
        <rFont val="Arial"/>
        <family val="2"/>
      </rPr>
      <t>2018</t>
    </r>
    <phoneticPr fontId="3"/>
  </si>
  <si>
    <t>1 : 3,884</t>
    <phoneticPr fontId="3"/>
  </si>
  <si>
    <t>1 : 9,396</t>
    <phoneticPr fontId="3"/>
  </si>
  <si>
    <t>1 : 22,407</t>
    <phoneticPr fontId="3"/>
  </si>
  <si>
    <r>
      <t>2015</t>
    </r>
    <r>
      <rPr>
        <sz val="10"/>
        <rFont val="ＭＳ ゴシック"/>
        <family val="2"/>
        <charset val="128"/>
      </rPr>
      <t>～</t>
    </r>
    <r>
      <rPr>
        <sz val="10"/>
        <rFont val="Arial"/>
        <family val="2"/>
      </rPr>
      <t>2019</t>
    </r>
    <phoneticPr fontId="3"/>
  </si>
  <si>
    <t>1 : 3,740</t>
    <phoneticPr fontId="3"/>
  </si>
  <si>
    <t>1 : 10,301</t>
    <phoneticPr fontId="3"/>
  </si>
  <si>
    <t>1 : 22,749</t>
    <phoneticPr fontId="3"/>
  </si>
  <si>
    <t>2016～2020</t>
  </si>
  <si>
    <t>1 : 2,920</t>
  </si>
  <si>
    <t>1 : 9,714</t>
  </si>
  <si>
    <t>1 : 21,963</t>
    <phoneticPr fontId="3"/>
  </si>
  <si>
    <r>
      <t>2017</t>
    </r>
    <r>
      <rPr>
        <sz val="10"/>
        <rFont val="ＭＳ ゴシック"/>
        <family val="2"/>
        <charset val="128"/>
      </rPr>
      <t>～</t>
    </r>
    <r>
      <rPr>
        <sz val="10"/>
        <rFont val="Arial"/>
        <family val="2"/>
      </rPr>
      <t>2021</t>
    </r>
    <phoneticPr fontId="3"/>
  </si>
  <si>
    <t>1 : 2,659</t>
    <phoneticPr fontId="3"/>
  </si>
  <si>
    <t>1 : 9,468</t>
    <phoneticPr fontId="3"/>
  </si>
  <si>
    <t>1 : 24,915</t>
    <phoneticPr fontId="3"/>
  </si>
  <si>
    <r>
      <t>2018</t>
    </r>
    <r>
      <rPr>
        <sz val="10"/>
        <rFont val="ＭＳ ゴシック"/>
        <family val="2"/>
        <charset val="128"/>
      </rPr>
      <t>～</t>
    </r>
    <r>
      <rPr>
        <sz val="10"/>
        <rFont val="Arial"/>
        <family val="2"/>
      </rPr>
      <t>2022</t>
    </r>
    <phoneticPr fontId="3"/>
  </si>
  <si>
    <t>1 : 2,447</t>
    <phoneticPr fontId="3"/>
  </si>
  <si>
    <t>1 : 9,475</t>
    <phoneticPr fontId="3"/>
  </si>
  <si>
    <t>1 : 23,439</t>
    <phoneticPr fontId="3"/>
  </si>
  <si>
    <r>
      <t>1.</t>
    </r>
    <r>
      <rPr>
        <sz val="10"/>
        <rFont val="ＭＳ Ｐゴシック"/>
        <family val="3"/>
        <charset val="128"/>
      </rPr>
      <t>低分子化合物数は、コンビナトリアルケミストリーなどのケミカルライブラリーを除外。</t>
    </r>
    <phoneticPr fontId="24"/>
  </si>
  <si>
    <t>2.自社品(導入品は除外)に限り、剤形追加、効能追加は除外。</t>
  </si>
  <si>
    <r>
      <t>3.</t>
    </r>
    <r>
      <rPr>
        <sz val="10"/>
        <rFont val="ＭＳ Ｐゴシック"/>
        <family val="3"/>
        <charset val="128"/>
      </rPr>
      <t>段階移行確率は、全化合物数に対する各段階の化合物数の比率を示す。</t>
    </r>
    <phoneticPr fontId="24"/>
  </si>
  <si>
    <t>資料：日本製薬工業協会調べ (研究開発委員会メンバーのうち内資系企業の集計)</t>
  </si>
  <si>
    <r>
      <t>(2)</t>
    </r>
    <r>
      <rPr>
        <sz val="14"/>
        <rFont val="ＭＳ Ｐゴシック"/>
        <family val="3"/>
        <charset val="128"/>
      </rPr>
      <t>　開発段階別化合物数</t>
    </r>
    <r>
      <rPr>
        <sz val="14"/>
        <rFont val="Arial"/>
        <family val="2"/>
      </rPr>
      <t xml:space="preserve"> (</t>
    </r>
    <r>
      <rPr>
        <sz val="14"/>
        <rFont val="ＭＳ Ｐゴシック"/>
        <family val="3"/>
        <charset val="128"/>
      </rPr>
      <t>年度別</t>
    </r>
    <r>
      <rPr>
        <sz val="14"/>
        <rFont val="Arial"/>
        <family val="2"/>
      </rPr>
      <t>)</t>
    </r>
    <rPh sb="4" eb="6">
      <t>カイハツ</t>
    </rPh>
    <rPh sb="6" eb="8">
      <t>ダンカイ</t>
    </rPh>
    <rPh sb="8" eb="9">
      <t>ベツ</t>
    </rPh>
    <rPh sb="9" eb="12">
      <t>カゴウブツ</t>
    </rPh>
    <rPh sb="12" eb="13">
      <t>スウ</t>
    </rPh>
    <rPh sb="15" eb="17">
      <t>ネンド</t>
    </rPh>
    <rPh sb="17" eb="18">
      <t>ベツ</t>
    </rPh>
    <phoneticPr fontId="3"/>
  </si>
  <si>
    <r>
      <rPr>
        <sz val="9"/>
        <rFont val="ＭＳ Ｐゴシック"/>
        <family val="3"/>
        <charset val="128"/>
      </rPr>
      <t>集計
会社数</t>
    </r>
    <phoneticPr fontId="3"/>
  </si>
  <si>
    <r>
      <rPr>
        <sz val="10"/>
        <rFont val="ＭＳ Ｐゴシック"/>
        <family val="3"/>
        <charset val="128"/>
      </rPr>
      <t>合成
化合物数</t>
    </r>
    <phoneticPr fontId="3"/>
  </si>
  <si>
    <r>
      <rPr>
        <sz val="10"/>
        <rFont val="ＭＳ Ｐゴシック"/>
        <family val="3"/>
        <charset val="128"/>
      </rPr>
      <t>前臨床
試験
開始数</t>
    </r>
    <phoneticPr fontId="3"/>
  </si>
  <si>
    <r>
      <rPr>
        <sz val="10"/>
        <rFont val="ＭＳ Ｐゴシック"/>
        <family val="3"/>
        <charset val="128"/>
      </rPr>
      <t>国内臨
床試験
開始数</t>
    </r>
    <phoneticPr fontId="3"/>
  </si>
  <si>
    <t>承認
取得数 (自社)</t>
    <rPh sb="3" eb="5">
      <t>シュトク</t>
    </rPh>
    <phoneticPr fontId="3"/>
  </si>
  <si>
    <r>
      <t>18</t>
    </r>
    <r>
      <rPr>
        <sz val="10"/>
        <rFont val="ＭＳ Ｐゴシック"/>
        <family val="3"/>
        <charset val="128"/>
      </rPr>
      <t>社</t>
    </r>
  </si>
  <si>
    <r>
      <t>17</t>
    </r>
    <r>
      <rPr>
        <sz val="10"/>
        <rFont val="ＭＳ Ｐゴシック"/>
        <family val="3"/>
        <charset val="128"/>
      </rPr>
      <t>社</t>
    </r>
  </si>
  <si>
    <r>
      <t>20</t>
    </r>
    <r>
      <rPr>
        <sz val="10"/>
        <rFont val="ＭＳ Ｐゴシック"/>
        <family val="3"/>
        <charset val="128"/>
      </rPr>
      <t>社</t>
    </r>
  </si>
  <si>
    <r>
      <t>19</t>
    </r>
    <r>
      <rPr>
        <sz val="10"/>
        <rFont val="ＭＳ Ｐゴシック"/>
        <family val="3"/>
        <charset val="128"/>
      </rPr>
      <t>社</t>
    </r>
  </si>
  <si>
    <r>
      <t>22</t>
    </r>
    <r>
      <rPr>
        <sz val="10"/>
        <rFont val="ＭＳ Ｐゴシック"/>
        <family val="3"/>
        <charset val="128"/>
      </rPr>
      <t>社</t>
    </r>
  </si>
  <si>
    <r>
      <t>21</t>
    </r>
    <r>
      <rPr>
        <sz val="10"/>
        <rFont val="ＭＳ Ｐゴシック"/>
        <family val="3"/>
        <charset val="128"/>
      </rPr>
      <t>社</t>
    </r>
  </si>
  <si>
    <r>
      <t>25</t>
    </r>
    <r>
      <rPr>
        <sz val="10"/>
        <rFont val="ＭＳ Ｐゴシック"/>
        <family val="3"/>
        <charset val="128"/>
      </rPr>
      <t>社</t>
    </r>
  </si>
  <si>
    <t>22社</t>
    <rPh sb="2" eb="3">
      <t>シャ</t>
    </rPh>
    <phoneticPr fontId="69"/>
  </si>
  <si>
    <r>
      <t>21</t>
    </r>
    <r>
      <rPr>
        <sz val="10"/>
        <rFont val="ＭＳ Ｐゴシック"/>
        <family val="3"/>
        <charset val="128"/>
      </rPr>
      <t>社</t>
    </r>
    <rPh sb="2" eb="3">
      <t>シャ</t>
    </rPh>
    <phoneticPr fontId="3"/>
  </si>
  <si>
    <r>
      <t>22</t>
    </r>
    <r>
      <rPr>
        <sz val="10"/>
        <rFont val="ＭＳ ゴシック"/>
        <family val="2"/>
        <charset val="128"/>
      </rPr>
      <t>社</t>
    </r>
    <rPh sb="2" eb="3">
      <t>シャ</t>
    </rPh>
    <phoneticPr fontId="3"/>
  </si>
  <si>
    <r>
      <t>20</t>
    </r>
    <r>
      <rPr>
        <sz val="10"/>
        <rFont val="ＭＳ ゴシック"/>
        <family val="2"/>
        <charset val="128"/>
      </rPr>
      <t>社</t>
    </r>
    <rPh sb="2" eb="3">
      <t>シャ</t>
    </rPh>
    <phoneticPr fontId="3"/>
  </si>
  <si>
    <r>
      <t>21</t>
    </r>
    <r>
      <rPr>
        <sz val="10"/>
        <rFont val="ＭＳ ゴシック"/>
        <family val="2"/>
        <charset val="128"/>
      </rPr>
      <t>社</t>
    </r>
    <rPh sb="2" eb="3">
      <t>シャ</t>
    </rPh>
    <phoneticPr fontId="3"/>
  </si>
  <si>
    <r>
      <rPr>
        <sz val="10"/>
        <rFont val="ＭＳ Ｐゴシック"/>
        <family val="3"/>
        <charset val="128"/>
      </rPr>
      <t>合計</t>
    </r>
  </si>
  <si>
    <t>新規モダリティ</t>
    <rPh sb="0" eb="2">
      <t>シンキ</t>
    </rPh>
    <phoneticPr fontId="3"/>
  </si>
  <si>
    <r>
      <rPr>
        <sz val="9"/>
        <rFont val="ＭＳ Ｐゴシック"/>
        <family val="3"/>
        <charset val="128"/>
      </rPr>
      <t>年</t>
    </r>
    <rPh sb="0" eb="1">
      <t>ネン</t>
    </rPh>
    <phoneticPr fontId="3"/>
  </si>
  <si>
    <r>
      <rPr>
        <sz val="10"/>
        <rFont val="ＭＳ Ｐゴシック"/>
        <family val="3"/>
        <charset val="128"/>
      </rPr>
      <t>抗体医薬</t>
    </r>
    <phoneticPr fontId="3"/>
  </si>
  <si>
    <r>
      <rPr>
        <sz val="10"/>
        <rFont val="ＭＳ Ｐゴシック"/>
        <family val="3"/>
        <charset val="128"/>
      </rPr>
      <t>それ以外</t>
    </r>
    <r>
      <rPr>
        <sz val="10"/>
        <rFont val="Arial"/>
        <family val="2"/>
      </rPr>
      <t>*</t>
    </r>
  </si>
  <si>
    <r>
      <rPr>
        <sz val="9"/>
        <rFont val="ＭＳ Ｐゴシック"/>
        <family val="3"/>
        <charset val="128"/>
      </rPr>
      <t>前臨床
試験
開始数</t>
    </r>
    <phoneticPr fontId="3"/>
  </si>
  <si>
    <r>
      <rPr>
        <sz val="9"/>
        <rFont val="ＭＳ Ｐゴシック"/>
        <family val="3"/>
        <charset val="128"/>
      </rPr>
      <t>国内臨
床試験
開始数</t>
    </r>
    <phoneticPr fontId="3"/>
  </si>
  <si>
    <t>承認
取得数
 (自社)</t>
  </si>
  <si>
    <r>
      <t>21</t>
    </r>
    <r>
      <rPr>
        <sz val="10"/>
        <rFont val="游ゴシック"/>
        <family val="2"/>
        <charset val="128"/>
      </rPr>
      <t>社</t>
    </r>
    <rPh sb="2" eb="3">
      <t>シャ</t>
    </rPh>
    <phoneticPr fontId="69"/>
  </si>
  <si>
    <r>
      <t>21</t>
    </r>
    <r>
      <rPr>
        <sz val="10"/>
        <rFont val="ＭＳ ゴシック"/>
        <family val="3"/>
        <charset val="128"/>
      </rPr>
      <t>社</t>
    </r>
    <rPh sb="2" eb="3">
      <t>シャ</t>
    </rPh>
    <phoneticPr fontId="69"/>
  </si>
  <si>
    <t>21社</t>
    <rPh sb="2" eb="3">
      <t>シャ</t>
    </rPh>
    <phoneticPr fontId="3"/>
  </si>
  <si>
    <r>
      <t>3.</t>
    </r>
    <r>
      <rPr>
        <sz val="10"/>
        <rFont val="ＭＳ Ｐゴシック"/>
        <family val="3"/>
        <charset val="128"/>
      </rPr>
      <t>それ以外</t>
    </r>
    <r>
      <rPr>
        <sz val="10"/>
        <rFont val="Arial"/>
        <family val="2"/>
      </rPr>
      <t>*</t>
    </r>
    <r>
      <rPr>
        <sz val="10"/>
        <rFont val="ＭＳ Ｐゴシック"/>
        <family val="3"/>
        <charset val="128"/>
      </rPr>
      <t>は、核酸医薬、ペプチド医薬、細胞治療、遺伝子治療、などを指す。</t>
    </r>
    <rPh sb="4" eb="6">
      <t>イガイ</t>
    </rPh>
    <phoneticPr fontId="3"/>
  </si>
  <si>
    <r>
      <t>4.</t>
    </r>
    <r>
      <rPr>
        <sz val="10"/>
        <rFont val="ＭＳ Ｐゴシック"/>
        <family val="3"/>
        <charset val="128"/>
      </rPr>
      <t>新規モダリティは</t>
    </r>
    <r>
      <rPr>
        <sz val="10"/>
        <rFont val="Arial"/>
        <family val="2"/>
      </rPr>
      <t>2012</t>
    </r>
    <r>
      <rPr>
        <sz val="10"/>
        <rFont val="ＭＳ Ｐゴシック"/>
        <family val="3"/>
        <charset val="128"/>
      </rPr>
      <t>年度分より調査開始。</t>
    </r>
    <rPh sb="2" eb="4">
      <t>シンキ</t>
    </rPh>
    <rPh sb="15" eb="16">
      <t>ド</t>
    </rPh>
    <phoneticPr fontId="3"/>
  </si>
  <si>
    <t>日本における医薬品関連特許件数</t>
    <phoneticPr fontId="3"/>
  </si>
  <si>
    <t>　医薬品関連特許件数</t>
    <phoneticPr fontId="3"/>
  </si>
  <si>
    <t xml:space="preserve">全特許件数
</t>
    <phoneticPr fontId="3"/>
  </si>
  <si>
    <t>対全特許比</t>
    <phoneticPr fontId="24"/>
  </si>
  <si>
    <t>(A)</t>
    <phoneticPr fontId="3"/>
  </si>
  <si>
    <r>
      <rPr>
        <sz val="11"/>
        <rFont val="ＭＳ Ｐゴシック"/>
        <family val="3"/>
        <charset val="128"/>
      </rPr>
      <t>うち国内出願人</t>
    </r>
    <phoneticPr fontId="24"/>
  </si>
  <si>
    <r>
      <rPr>
        <sz val="11"/>
        <rFont val="ＭＳ Ｐゴシック"/>
        <family val="3"/>
        <charset val="128"/>
      </rPr>
      <t>うち国外出願人</t>
    </r>
    <phoneticPr fontId="24"/>
  </si>
  <si>
    <t>(B)</t>
    <phoneticPr fontId="3"/>
  </si>
  <si>
    <t xml:space="preserve">(A) / (B) </t>
    <phoneticPr fontId="3"/>
  </si>
  <si>
    <t>(注) 全特許件数：</t>
    <phoneticPr fontId="3"/>
  </si>
  <si>
    <t>1.1995年までは全特許公告件数</t>
    <phoneticPr fontId="3"/>
  </si>
  <si>
    <t>2.1997年以降は登録公報発行数</t>
    <phoneticPr fontId="3"/>
  </si>
  <si>
    <t>資料：～1999年 日本特許情報機構、2000年～2012年 PATOLIS、2013年～ JP-Net</t>
    <phoneticPr fontId="3"/>
  </si>
  <si>
    <t>日本における企業別医薬品関連特許公開件数</t>
    <rPh sb="0" eb="2">
      <t>ニホン</t>
    </rPh>
    <rPh sb="6" eb="8">
      <t>キギョウ</t>
    </rPh>
    <rPh sb="8" eb="9">
      <t>ベツ</t>
    </rPh>
    <rPh sb="16" eb="18">
      <t>コウカイ</t>
    </rPh>
    <phoneticPr fontId="3"/>
  </si>
  <si>
    <t>日本企業</t>
    <rPh sb="0" eb="2">
      <t>ニホン</t>
    </rPh>
    <rPh sb="2" eb="4">
      <t>キギョウ</t>
    </rPh>
    <phoneticPr fontId="3"/>
  </si>
  <si>
    <t>社　名　＼　年</t>
  </si>
  <si>
    <t xml:space="preserve"> 旭化成ファーマ</t>
    <phoneticPr fontId="3"/>
  </si>
  <si>
    <t xml:space="preserve"> あすか製薬</t>
    <phoneticPr fontId="3"/>
  </si>
  <si>
    <t xml:space="preserve"> アステラス製薬</t>
    <phoneticPr fontId="3"/>
  </si>
  <si>
    <t xml:space="preserve"> アルフレッサ ファーマ</t>
    <phoneticPr fontId="3"/>
  </si>
  <si>
    <t xml:space="preserve"> EAファーマ</t>
    <phoneticPr fontId="3"/>
  </si>
  <si>
    <t xml:space="preserve"> エーザイ</t>
    <phoneticPr fontId="3"/>
  </si>
  <si>
    <t xml:space="preserve"> 大塚製薬</t>
    <phoneticPr fontId="3"/>
  </si>
  <si>
    <t xml:space="preserve"> 小野薬品工業</t>
    <phoneticPr fontId="3"/>
  </si>
  <si>
    <t xml:space="preserve"> 科研製薬</t>
    <phoneticPr fontId="3"/>
  </si>
  <si>
    <t xml:space="preserve"> キッセイ薬品工業</t>
    <phoneticPr fontId="3"/>
  </si>
  <si>
    <t xml:space="preserve"> 京都薬品工業</t>
    <phoneticPr fontId="3"/>
  </si>
  <si>
    <t xml:space="preserve"> 杏林製薬</t>
    <rPh sb="1" eb="3">
      <t>キョウリン</t>
    </rPh>
    <rPh sb="3" eb="5">
      <t>セイヤク</t>
    </rPh>
    <phoneticPr fontId="3"/>
  </si>
  <si>
    <t xml:space="preserve"> 協和キリン</t>
    <phoneticPr fontId="3"/>
  </si>
  <si>
    <t xml:space="preserve"> クラシエ製薬</t>
    <phoneticPr fontId="3"/>
  </si>
  <si>
    <t xml:space="preserve"> KMバイオロジクス</t>
    <phoneticPr fontId="3"/>
  </si>
  <si>
    <t xml:space="preserve"> 興和</t>
    <phoneticPr fontId="3"/>
  </si>
  <si>
    <t xml:space="preserve"> 参天製薬</t>
    <phoneticPr fontId="3"/>
  </si>
  <si>
    <t xml:space="preserve"> 三和化学研究所</t>
    <phoneticPr fontId="3"/>
  </si>
  <si>
    <t xml:space="preserve"> 塩野義製薬</t>
    <phoneticPr fontId="3"/>
  </si>
  <si>
    <t xml:space="preserve"> 生化学工業</t>
    <phoneticPr fontId="3"/>
  </si>
  <si>
    <t xml:space="preserve"> ゼリア新薬工業</t>
    <phoneticPr fontId="3"/>
  </si>
  <si>
    <t xml:space="preserve"> 千寿製薬</t>
    <phoneticPr fontId="3"/>
  </si>
  <si>
    <t xml:space="preserve"> 第一三共</t>
    <phoneticPr fontId="3"/>
  </si>
  <si>
    <t xml:space="preserve"> 大正製薬</t>
    <phoneticPr fontId="3"/>
  </si>
  <si>
    <t xml:space="preserve"> 大日本住友製薬</t>
    <phoneticPr fontId="3"/>
  </si>
  <si>
    <t xml:space="preserve"> 大鵬薬品工業</t>
    <phoneticPr fontId="3"/>
  </si>
  <si>
    <t xml:space="preserve"> 武田薬品工業</t>
    <phoneticPr fontId="3"/>
  </si>
  <si>
    <t xml:space="preserve"> シャイアー</t>
    <phoneticPr fontId="3"/>
  </si>
  <si>
    <t xml:space="preserve"> 田辺三菱製薬</t>
    <phoneticPr fontId="3"/>
  </si>
  <si>
    <t xml:space="preserve"> 中外製薬</t>
    <phoneticPr fontId="3"/>
  </si>
  <si>
    <t xml:space="preserve"> ツムラ</t>
    <phoneticPr fontId="3"/>
  </si>
  <si>
    <t xml:space="preserve"> 帝國製薬</t>
    <phoneticPr fontId="3"/>
  </si>
  <si>
    <t xml:space="preserve"> 帝人ファーマ</t>
    <phoneticPr fontId="3"/>
  </si>
  <si>
    <t xml:space="preserve"> トーアエイヨー</t>
    <phoneticPr fontId="3"/>
  </si>
  <si>
    <t xml:space="preserve"> 東レ</t>
    <phoneticPr fontId="3"/>
  </si>
  <si>
    <t xml:space="preserve"> 日本化薬</t>
  </si>
  <si>
    <t xml:space="preserve"> 日本ケミファ</t>
  </si>
  <si>
    <t xml:space="preserve"> 日本新薬</t>
  </si>
  <si>
    <t xml:space="preserve"> 日本製薬</t>
  </si>
  <si>
    <t xml:space="preserve"> 日本臓器製薬</t>
  </si>
  <si>
    <t xml:space="preserve"> 一般財団法人阪大微生物病研究会</t>
  </si>
  <si>
    <t xml:space="preserve"> 久光製薬</t>
  </si>
  <si>
    <t xml:space="preserve"> 富士フィルム富山化学</t>
    <phoneticPr fontId="3"/>
  </si>
  <si>
    <t xml:space="preserve"> 扶桑薬品工業</t>
    <phoneticPr fontId="3"/>
  </si>
  <si>
    <t xml:space="preserve"> 丸石製薬</t>
    <phoneticPr fontId="3"/>
  </si>
  <si>
    <t xml:space="preserve"> マルホ</t>
    <phoneticPr fontId="3"/>
  </si>
  <si>
    <t xml:space="preserve"> ミノファーゲン製薬</t>
    <rPh sb="8" eb="10">
      <t>セイヤク</t>
    </rPh>
    <phoneticPr fontId="3"/>
  </si>
  <si>
    <t xml:space="preserve"> Meiji Seika ファルマ</t>
    <phoneticPr fontId="3"/>
  </si>
  <si>
    <t xml:space="preserve"> 持田製薬</t>
    <phoneticPr fontId="3"/>
  </si>
  <si>
    <t xml:space="preserve"> ヤクルト本社</t>
    <phoneticPr fontId="3"/>
  </si>
  <si>
    <t xml:space="preserve"> わかもと製薬</t>
    <phoneticPr fontId="3"/>
  </si>
  <si>
    <t>1.国際特許分類　A61P (化合物または医薬組成物の治療活性)の公開件数の集計</t>
    <phoneticPr fontId="3"/>
  </si>
  <si>
    <t>2.特許庁へ出願された出願特許の「公開特許公報」数</t>
    <rPh sb="2" eb="5">
      <t>トッキョチョウ</t>
    </rPh>
    <rPh sb="6" eb="8">
      <t>シュツガン</t>
    </rPh>
    <rPh sb="11" eb="13">
      <t>シュツガン</t>
    </rPh>
    <rPh sb="13" eb="15">
      <t>トッキョ</t>
    </rPh>
    <rPh sb="17" eb="19">
      <t>コウカイ</t>
    </rPh>
    <rPh sb="19" eb="21">
      <t>トッキョ</t>
    </rPh>
    <rPh sb="21" eb="23">
      <t>コウホウ</t>
    </rPh>
    <rPh sb="24" eb="25">
      <t>スウ</t>
    </rPh>
    <phoneticPr fontId="3"/>
  </si>
  <si>
    <t>3.製薬協会員会社のうち特許公開があった企業</t>
    <rPh sb="2" eb="4">
      <t>セイヤク</t>
    </rPh>
    <rPh sb="4" eb="5">
      <t>キョウ</t>
    </rPh>
    <rPh sb="5" eb="7">
      <t>カイイン</t>
    </rPh>
    <rPh sb="7" eb="9">
      <t>カイシャ</t>
    </rPh>
    <rPh sb="12" eb="14">
      <t>トッキョ</t>
    </rPh>
    <rPh sb="14" eb="16">
      <t>コウカイ</t>
    </rPh>
    <rPh sb="20" eb="22">
      <t>キギョウ</t>
    </rPh>
    <phoneticPr fontId="3"/>
  </si>
  <si>
    <t>資料：JP-Net</t>
  </si>
  <si>
    <t>（本データは、2020年以降の更新予定はない。）</t>
    <phoneticPr fontId="3"/>
  </si>
  <si>
    <t>海外企業</t>
    <phoneticPr fontId="3"/>
  </si>
  <si>
    <t>社　名　＼　年</t>
    <phoneticPr fontId="3"/>
  </si>
  <si>
    <t xml:space="preserve"> アストラゼネカ</t>
    <phoneticPr fontId="3"/>
  </si>
  <si>
    <t xml:space="preserve"> アッヴィ</t>
    <phoneticPr fontId="3"/>
  </si>
  <si>
    <t xml:space="preserve"> MSD</t>
    <phoneticPr fontId="3"/>
  </si>
  <si>
    <t xml:space="preserve"> グラクソ・スミスクライン</t>
    <phoneticPr fontId="3"/>
  </si>
  <si>
    <t xml:space="preserve"> サノフィ</t>
    <phoneticPr fontId="3"/>
  </si>
  <si>
    <t xml:space="preserve"> サンファーマ</t>
    <phoneticPr fontId="3"/>
  </si>
  <si>
    <t>サンファーマ</t>
  </si>
  <si>
    <t>ポーラファルマ</t>
  </si>
  <si>
    <t xml:space="preserve"> セルジーン</t>
    <phoneticPr fontId="3"/>
  </si>
  <si>
    <t xml:space="preserve"> イーライリリー</t>
    <phoneticPr fontId="3"/>
  </si>
  <si>
    <t xml:space="preserve"> ベーリンガーインゲルハイム</t>
    <phoneticPr fontId="3"/>
  </si>
  <si>
    <t xml:space="preserve"> ノバルティスファーマ</t>
    <phoneticPr fontId="3"/>
  </si>
  <si>
    <t xml:space="preserve"> ノボノルディスクファーマ</t>
    <phoneticPr fontId="3"/>
  </si>
  <si>
    <t xml:space="preserve"> バイエル</t>
    <phoneticPr fontId="3"/>
  </si>
  <si>
    <t xml:space="preserve"> バイオジェン</t>
    <phoneticPr fontId="3"/>
  </si>
  <si>
    <t xml:space="preserve"> ファイザー</t>
    <phoneticPr fontId="3"/>
  </si>
  <si>
    <t xml:space="preserve"> ブリストル・マイヤーズ　スクイブ</t>
    <phoneticPr fontId="3"/>
  </si>
  <si>
    <t xml:space="preserve"> マイラン</t>
    <phoneticPr fontId="3"/>
  </si>
  <si>
    <t xml:space="preserve"> メルク（Germany)</t>
    <phoneticPr fontId="3"/>
  </si>
  <si>
    <t xml:space="preserve"> ヤンセンファーマ</t>
    <phoneticPr fontId="3"/>
  </si>
  <si>
    <t xml:space="preserve"> ユーシービー</t>
    <phoneticPr fontId="3"/>
  </si>
  <si>
    <t>1.国際特許分類　A61P（化合物または医薬組成物の治療活性）の公開件数の集計</t>
    <phoneticPr fontId="24"/>
  </si>
  <si>
    <t>3.製薬協会員会社のうち特許公開があった企業（グローバル本社の特許公開件数を含む）</t>
    <rPh sb="2" eb="4">
      <t>セイヤク</t>
    </rPh>
    <rPh sb="4" eb="5">
      <t>キョウ</t>
    </rPh>
    <rPh sb="5" eb="7">
      <t>カイイン</t>
    </rPh>
    <rPh sb="7" eb="9">
      <t>カイシャ</t>
    </rPh>
    <rPh sb="12" eb="14">
      <t>トッキョ</t>
    </rPh>
    <rPh sb="14" eb="16">
      <t>コウカイ</t>
    </rPh>
    <rPh sb="20" eb="22">
      <t>キギョウ</t>
    </rPh>
    <rPh sb="28" eb="30">
      <t>ホンシャ</t>
    </rPh>
    <rPh sb="31" eb="33">
      <t>トッキョ</t>
    </rPh>
    <rPh sb="33" eb="35">
      <t>コウカイ</t>
    </rPh>
    <rPh sb="35" eb="37">
      <t>ケンスウ</t>
    </rPh>
    <rPh sb="38" eb="39">
      <t>フク</t>
    </rPh>
    <phoneticPr fontId="3"/>
  </si>
  <si>
    <r>
      <rPr>
        <sz val="12"/>
        <rFont val="ＭＳ Ｐゴシック"/>
        <family val="3"/>
        <charset val="128"/>
      </rPr>
      <t>資料：</t>
    </r>
    <r>
      <rPr>
        <sz val="12"/>
        <rFont val="Arial"/>
        <family val="2"/>
      </rPr>
      <t>JP-Net</t>
    </r>
    <phoneticPr fontId="24"/>
  </si>
  <si>
    <t>日本における依頼人国籍別バイオ医薬品関連特許公開件数</t>
    <rPh sb="0" eb="2">
      <t>ニホン</t>
    </rPh>
    <rPh sb="6" eb="9">
      <t>イライニン</t>
    </rPh>
    <rPh sb="9" eb="11">
      <t>コクセキ</t>
    </rPh>
    <rPh sb="11" eb="12">
      <t>ベツ</t>
    </rPh>
    <rPh sb="15" eb="18">
      <t>イヤクヒン</t>
    </rPh>
    <rPh sb="18" eb="20">
      <t>カンレン</t>
    </rPh>
    <rPh sb="20" eb="22">
      <t>トッキョ</t>
    </rPh>
    <rPh sb="22" eb="24">
      <t>コウカイ</t>
    </rPh>
    <rPh sb="24" eb="26">
      <t>ケンスウ</t>
    </rPh>
    <phoneticPr fontId="3"/>
  </si>
  <si>
    <t>日　本</t>
  </si>
  <si>
    <t>欧州</t>
    <rPh sb="0" eb="2">
      <t>オウシュウ</t>
    </rPh>
    <phoneticPr fontId="3"/>
  </si>
  <si>
    <t>中国</t>
    <rPh sb="0" eb="2">
      <t>チュウゴク</t>
    </rPh>
    <phoneticPr fontId="19"/>
  </si>
  <si>
    <t>その他地域</t>
  </si>
  <si>
    <r>
      <t>(</t>
    </r>
    <r>
      <rPr>
        <sz val="10"/>
        <rFont val="ＭＳ Ｐゴシック"/>
        <family val="3"/>
        <charset val="128"/>
      </rPr>
      <t>注</t>
    </r>
    <r>
      <rPr>
        <sz val="10"/>
        <rFont val="Arial"/>
        <family val="2"/>
      </rPr>
      <t>)</t>
    </r>
    <r>
      <rPr>
        <sz val="10"/>
        <rFont val="ＭＳ Ｐゴシック"/>
        <family val="3"/>
        <charset val="128"/>
      </rPr>
      <t>　</t>
    </r>
    <phoneticPr fontId="3"/>
  </si>
  <si>
    <t>2. 欧州は欧州特許庁＋イギリス、ドイツ、フランス、スイス、オランダの5カ国の合計数。優先権主張国をもとに調整・集計</t>
    <rPh sb="6" eb="11">
      <t>オウシュウトッキョチョウ</t>
    </rPh>
    <rPh sb="39" eb="42">
      <t>ゴウケイスウ</t>
    </rPh>
    <phoneticPr fontId="3"/>
  </si>
  <si>
    <r>
      <t>企業別医薬品関連</t>
    </r>
    <r>
      <rPr>
        <sz val="20"/>
        <rFont val="Arial"/>
        <family val="2"/>
      </rPr>
      <t>PCT</t>
    </r>
    <r>
      <rPr>
        <sz val="20"/>
        <rFont val="ＭＳ Ｐゴシック"/>
        <family val="3"/>
        <charset val="128"/>
      </rPr>
      <t>特許公開件数 （世界）</t>
    </r>
    <rPh sb="0" eb="2">
      <t>キギョウ</t>
    </rPh>
    <rPh sb="2" eb="3">
      <t>ベツ</t>
    </rPh>
    <rPh sb="6" eb="8">
      <t>カンレン</t>
    </rPh>
    <rPh sb="19" eb="21">
      <t>セカイ</t>
    </rPh>
    <phoneticPr fontId="24"/>
  </si>
  <si>
    <t>旭化成ファーマ</t>
  </si>
  <si>
    <t>あすか製薬</t>
  </si>
  <si>
    <t>あゆみ製薬</t>
  </si>
  <si>
    <r>
      <rPr>
        <sz val="9"/>
        <rFont val="ＭＳ Ｐゴシック"/>
        <family val="3"/>
        <charset val="128"/>
      </rPr>
      <t>アステラス製薬</t>
    </r>
    <phoneticPr fontId="24"/>
  </si>
  <si>
    <t>EAファーマ</t>
  </si>
  <si>
    <r>
      <rPr>
        <sz val="9"/>
        <rFont val="ＭＳ Ｐゴシック"/>
        <family val="3"/>
        <charset val="128"/>
      </rPr>
      <t>エーザイ</t>
    </r>
    <phoneticPr fontId="24"/>
  </si>
  <si>
    <t>大塚製薬</t>
    <rPh sb="0" eb="2">
      <t>オオツカ</t>
    </rPh>
    <rPh sb="2" eb="4">
      <t>セイヤク</t>
    </rPh>
    <phoneticPr fontId="3"/>
  </si>
  <si>
    <t>キッセイ薬品工業</t>
  </si>
  <si>
    <t>京都薬品工業</t>
  </si>
  <si>
    <t>杏林製薬</t>
  </si>
  <si>
    <t>クラシエ製薬</t>
  </si>
  <si>
    <t>KMバイオロジクス</t>
    <phoneticPr fontId="3"/>
  </si>
  <si>
    <t>興和</t>
  </si>
  <si>
    <t>三和化学研究所</t>
  </si>
  <si>
    <t>生化学工業</t>
  </si>
  <si>
    <t>ゼリア新薬工業</t>
  </si>
  <si>
    <t>千寿製薬</t>
  </si>
  <si>
    <r>
      <rPr>
        <sz val="9"/>
        <rFont val="ＭＳ Ｐゴシック"/>
        <family val="3"/>
        <charset val="128"/>
      </rPr>
      <t>第一三共</t>
    </r>
    <phoneticPr fontId="24"/>
  </si>
  <si>
    <t>大正製薬</t>
  </si>
  <si>
    <t>大鵬薬品工業</t>
  </si>
  <si>
    <t>武田薬品工業</t>
    <phoneticPr fontId="24"/>
  </si>
  <si>
    <t>シャイアー</t>
    <phoneticPr fontId="3"/>
  </si>
  <si>
    <t>帝國製薬</t>
  </si>
  <si>
    <t>帝人ファーマ</t>
  </si>
  <si>
    <t>トーアエイヨー</t>
  </si>
  <si>
    <t>東レ</t>
  </si>
  <si>
    <t>日本化薬</t>
  </si>
  <si>
    <t>日本ケミファ</t>
  </si>
  <si>
    <t>日本新薬</t>
  </si>
  <si>
    <t>日本製薬</t>
  </si>
  <si>
    <t>日本臓器製薬</t>
  </si>
  <si>
    <t>一般財団法人阪大微生物病研究会</t>
  </si>
  <si>
    <t>富士フイルム富山化学</t>
  </si>
  <si>
    <t>扶桑薬品工業</t>
  </si>
  <si>
    <t>丸石製薬</t>
  </si>
  <si>
    <t>マルホ</t>
  </si>
  <si>
    <t>Meiji Seika ファルマ</t>
  </si>
  <si>
    <t>ヤクルト本社</t>
  </si>
  <si>
    <t>わかもと製薬</t>
  </si>
  <si>
    <r>
      <t>(</t>
    </r>
    <r>
      <rPr>
        <sz val="10"/>
        <rFont val="ＭＳ Ｐゴシック"/>
        <family val="3"/>
        <charset val="128"/>
      </rPr>
      <t>注</t>
    </r>
    <r>
      <rPr>
        <sz val="10"/>
        <rFont val="Arial"/>
        <family val="2"/>
      </rPr>
      <t xml:space="preserve">) </t>
    </r>
    <rPh sb="1" eb="2">
      <t>チュウ</t>
    </rPh>
    <phoneticPr fontId="3"/>
  </si>
  <si>
    <t>1. 国際特許分類　A61P(化合物または医薬組成物の治療活性)を基にした集計</t>
    <phoneticPr fontId="3"/>
  </si>
  <si>
    <t>2. 製薬協会員会社のうち特許公開があった企業（各社のグループ会社の公開特許を含む）</t>
    <rPh sb="3" eb="5">
      <t>セイヤク</t>
    </rPh>
    <rPh sb="5" eb="6">
      <t>キョウ</t>
    </rPh>
    <rPh sb="6" eb="8">
      <t>カイイン</t>
    </rPh>
    <rPh sb="8" eb="10">
      <t>カイシャ</t>
    </rPh>
    <rPh sb="13" eb="15">
      <t>トッキョ</t>
    </rPh>
    <rPh sb="15" eb="17">
      <t>コウカイ</t>
    </rPh>
    <rPh sb="21" eb="23">
      <t>キギョウ</t>
    </rPh>
    <phoneticPr fontId="3"/>
  </si>
  <si>
    <r>
      <rPr>
        <sz val="12"/>
        <rFont val="ＭＳ Ｐゴシック"/>
        <family val="3"/>
        <charset val="128"/>
      </rPr>
      <t>資料：</t>
    </r>
    <r>
      <rPr>
        <sz val="12"/>
        <rFont val="Arial"/>
        <family val="2"/>
      </rPr>
      <t>JP-Net</t>
    </r>
    <r>
      <rPr>
        <sz val="12"/>
        <rFont val="ＭＳ ゴシック"/>
        <family val="3"/>
        <charset val="128"/>
      </rPr>
      <t>海外</t>
    </r>
    <rPh sb="9" eb="11">
      <t>カイガイ</t>
    </rPh>
    <phoneticPr fontId="3"/>
  </si>
  <si>
    <r>
      <rPr>
        <sz val="9"/>
        <rFont val="ＭＳ Ｐゴシック"/>
        <family val="3"/>
        <charset val="128"/>
      </rPr>
      <t>社　名　＼　年</t>
    </r>
  </si>
  <si>
    <t>AbbVie</t>
    <phoneticPr fontId="3"/>
  </si>
  <si>
    <t>Boehringer Ingelheim</t>
    <phoneticPr fontId="3"/>
  </si>
  <si>
    <t>Bristol-Myers Squibb</t>
    <phoneticPr fontId="3"/>
  </si>
  <si>
    <t>Celgene</t>
  </si>
  <si>
    <t>Janssen</t>
  </si>
  <si>
    <t>Merck (Germany)</t>
  </si>
  <si>
    <t>Mylan</t>
  </si>
  <si>
    <t>Sun Pharma</t>
    <phoneticPr fontId="3"/>
  </si>
  <si>
    <t>UCB</t>
  </si>
  <si>
    <t>2.製薬協会員会社のうち特許公開があった企業（各社のグループ会社の公開特許を含む）</t>
    <rPh sb="2" eb="4">
      <t>セイヤク</t>
    </rPh>
    <rPh sb="4" eb="5">
      <t>キョウ</t>
    </rPh>
    <rPh sb="5" eb="7">
      <t>カイイン</t>
    </rPh>
    <rPh sb="7" eb="9">
      <t>カイシャ</t>
    </rPh>
    <rPh sb="12" eb="14">
      <t>トッキョ</t>
    </rPh>
    <rPh sb="14" eb="16">
      <t>コウカイ</t>
    </rPh>
    <rPh sb="20" eb="22">
      <t>キギョウ</t>
    </rPh>
    <rPh sb="23" eb="25">
      <t>カクシャ</t>
    </rPh>
    <rPh sb="30" eb="32">
      <t>ガイシャ</t>
    </rPh>
    <rPh sb="33" eb="35">
      <t>コウカイ</t>
    </rPh>
    <rPh sb="35" eb="37">
      <t>トッキョ</t>
    </rPh>
    <rPh sb="38" eb="39">
      <t>フク</t>
    </rPh>
    <phoneticPr fontId="3"/>
  </si>
  <si>
    <t>依頼人国籍別バイオ医薬品関連PCT特許公開件数(海外）</t>
    <rPh sb="0" eb="3">
      <t>イライニン</t>
    </rPh>
    <rPh sb="3" eb="5">
      <t>コクセキ</t>
    </rPh>
    <rPh sb="5" eb="6">
      <t>ベツ</t>
    </rPh>
    <rPh sb="9" eb="12">
      <t>イヤクヒン</t>
    </rPh>
    <rPh sb="12" eb="14">
      <t>カンレン</t>
    </rPh>
    <rPh sb="17" eb="19">
      <t>トッキョ</t>
    </rPh>
    <rPh sb="19" eb="21">
      <t>コウカイ</t>
    </rPh>
    <rPh sb="21" eb="23">
      <t>ケンスウ</t>
    </rPh>
    <rPh sb="24" eb="26">
      <t>カイガイ</t>
    </rPh>
    <phoneticPr fontId="3"/>
  </si>
  <si>
    <r>
      <rPr>
        <sz val="12"/>
        <rFont val="ＭＳ Ｐゴシック"/>
        <family val="3"/>
        <charset val="128"/>
      </rPr>
      <t>資料：</t>
    </r>
    <r>
      <rPr>
        <sz val="12"/>
        <rFont val="Arial"/>
        <family val="2"/>
      </rPr>
      <t>JP-Net</t>
    </r>
    <phoneticPr fontId="3"/>
  </si>
  <si>
    <r>
      <rPr>
        <sz val="20"/>
        <rFont val="ＭＳ Ｐゴシック"/>
        <family val="3"/>
        <charset val="128"/>
      </rPr>
      <t>治験計画届出件数</t>
    </r>
    <r>
      <rPr>
        <sz val="20"/>
        <rFont val="Arial"/>
        <family val="2"/>
      </rPr>
      <t xml:space="preserve"> (</t>
    </r>
    <r>
      <rPr>
        <sz val="20"/>
        <rFont val="ＭＳ Ｐゴシック"/>
        <family val="3"/>
        <charset val="128"/>
      </rPr>
      <t>日本</t>
    </r>
    <r>
      <rPr>
        <sz val="20"/>
        <rFont val="Arial"/>
        <family val="2"/>
      </rPr>
      <t>)</t>
    </r>
    <rPh sb="0" eb="2">
      <t>チケン</t>
    </rPh>
    <rPh sb="2" eb="4">
      <t>ケイカク</t>
    </rPh>
    <rPh sb="4" eb="6">
      <t>トドケデ</t>
    </rPh>
    <rPh sb="6" eb="8">
      <t>ケンスウ</t>
    </rPh>
    <phoneticPr fontId="3"/>
  </si>
  <si>
    <t>医薬品</t>
    <rPh sb="0" eb="3">
      <t>イヤクヒン</t>
    </rPh>
    <phoneticPr fontId="3"/>
  </si>
  <si>
    <r>
      <t>(</t>
    </r>
    <r>
      <rPr>
        <sz val="12"/>
        <rFont val="ＭＳ Ｐゴシック"/>
        <family val="3"/>
        <charset val="128"/>
      </rPr>
      <t>単位</t>
    </r>
    <r>
      <rPr>
        <sz val="12"/>
        <rFont val="Arial"/>
        <family val="2"/>
      </rPr>
      <t xml:space="preserve">: </t>
    </r>
    <r>
      <rPr>
        <sz val="12"/>
        <rFont val="ＭＳ Ｐゴシック"/>
        <family val="3"/>
        <charset val="128"/>
      </rPr>
      <t>件数</t>
    </r>
    <r>
      <rPr>
        <sz val="12"/>
        <rFont val="Arial"/>
        <family val="2"/>
      </rPr>
      <t>)</t>
    </r>
    <rPh sb="1" eb="3">
      <t>タンイ</t>
    </rPh>
    <rPh sb="5" eb="7">
      <t>ケンスウ</t>
    </rPh>
    <phoneticPr fontId="3"/>
  </si>
  <si>
    <r>
      <rPr>
        <sz val="11"/>
        <rFont val="ＭＳ Ｐゴシック"/>
        <family val="3"/>
        <charset val="128"/>
      </rPr>
      <t>年</t>
    </r>
    <rPh sb="0" eb="1">
      <t>ネン</t>
    </rPh>
    <phoneticPr fontId="24"/>
  </si>
  <si>
    <r>
      <rPr>
        <sz val="11"/>
        <rFont val="ＭＳ Ｐゴシック"/>
        <family val="3"/>
        <charset val="128"/>
      </rPr>
      <t xml:space="preserve">初回
治験計画届
</t>
    </r>
    <r>
      <rPr>
        <sz val="9"/>
        <rFont val="Arial"/>
        <family val="2"/>
      </rPr>
      <t>(</t>
    </r>
    <r>
      <rPr>
        <sz val="9"/>
        <rFont val="ＭＳ Ｐゴシック"/>
        <family val="3"/>
        <charset val="128"/>
      </rPr>
      <t>新有効成分</t>
    </r>
    <r>
      <rPr>
        <sz val="9"/>
        <rFont val="Arial"/>
        <family val="2"/>
      </rPr>
      <t>)</t>
    </r>
    <rPh sb="0" eb="2">
      <t>ショカイ</t>
    </rPh>
    <rPh sb="3" eb="5">
      <t>チケン</t>
    </rPh>
    <rPh sb="5" eb="7">
      <t>ケイカク</t>
    </rPh>
    <rPh sb="7" eb="8">
      <t>トドケ</t>
    </rPh>
    <phoneticPr fontId="24"/>
  </si>
  <si>
    <r>
      <rPr>
        <sz val="11"/>
        <rFont val="ＭＳ Ｐゴシック"/>
        <family val="3"/>
        <charset val="128"/>
      </rPr>
      <t xml:space="preserve">初回
治験計画届
</t>
    </r>
    <r>
      <rPr>
        <sz val="9"/>
        <rFont val="Arial"/>
        <family val="2"/>
      </rPr>
      <t>(</t>
    </r>
    <r>
      <rPr>
        <sz val="9"/>
        <rFont val="ＭＳ Ｐゴシック"/>
        <family val="3"/>
        <charset val="128"/>
      </rPr>
      <t>新投与経路
新医療用配合剤</t>
    </r>
    <r>
      <rPr>
        <sz val="9"/>
        <rFont val="Arial"/>
        <family val="2"/>
      </rPr>
      <t>)</t>
    </r>
    <rPh sb="0" eb="2">
      <t>ショカイ</t>
    </rPh>
    <rPh sb="3" eb="5">
      <t>チケン</t>
    </rPh>
    <rPh sb="5" eb="7">
      <t>ケイカク</t>
    </rPh>
    <rPh sb="7" eb="8">
      <t>トドケ</t>
    </rPh>
    <phoneticPr fontId="24"/>
  </si>
  <si>
    <r>
      <t>n</t>
    </r>
    <r>
      <rPr>
        <sz val="11"/>
        <rFont val="ＭＳ Ｐゴシック"/>
        <family val="3"/>
        <charset val="128"/>
      </rPr>
      <t>回
治験計画届</t>
    </r>
    <rPh sb="3" eb="5">
      <t>チケン</t>
    </rPh>
    <rPh sb="5" eb="7">
      <t>ケイカク</t>
    </rPh>
    <phoneticPr fontId="24"/>
  </si>
  <si>
    <r>
      <rPr>
        <sz val="11"/>
        <rFont val="ＭＳ Ｐゴシック"/>
        <family val="3"/>
        <charset val="128"/>
      </rPr>
      <t>治験計画
変更届</t>
    </r>
    <rPh sb="0" eb="2">
      <t>チケン</t>
    </rPh>
    <rPh sb="2" eb="4">
      <t>ケイカク</t>
    </rPh>
    <phoneticPr fontId="24"/>
  </si>
  <si>
    <r>
      <rPr>
        <sz val="11"/>
        <rFont val="ＭＳ Ｐゴシック"/>
        <family val="3"/>
        <charset val="128"/>
      </rPr>
      <t>治験
終了届</t>
    </r>
    <rPh sb="0" eb="2">
      <t>チケン</t>
    </rPh>
    <phoneticPr fontId="24"/>
  </si>
  <si>
    <r>
      <rPr>
        <sz val="11"/>
        <rFont val="ＭＳ Ｐゴシック"/>
        <family val="3"/>
        <charset val="128"/>
      </rPr>
      <t>治験
中止届</t>
    </r>
    <rPh sb="0" eb="2">
      <t>チケン</t>
    </rPh>
    <phoneticPr fontId="24"/>
  </si>
  <si>
    <r>
      <rPr>
        <sz val="11"/>
        <rFont val="ＭＳ Ｐゴシック"/>
        <family val="3"/>
        <charset val="128"/>
      </rPr>
      <t>開発
中止届</t>
    </r>
    <phoneticPr fontId="24"/>
  </si>
  <si>
    <r>
      <rPr>
        <sz val="12"/>
        <rFont val="ＭＳ Ｐゴシック"/>
        <family val="3"/>
        <charset val="128"/>
      </rPr>
      <t>年度</t>
    </r>
    <rPh sb="0" eb="2">
      <t>ネンド</t>
    </rPh>
    <phoneticPr fontId="24"/>
  </si>
  <si>
    <t>初回
治験計画届</t>
    <phoneticPr fontId="24"/>
  </si>
  <si>
    <r>
      <t>n</t>
    </r>
    <r>
      <rPr>
        <sz val="12"/>
        <rFont val="ＭＳ Ｐゴシック"/>
        <family val="3"/>
        <charset val="128"/>
      </rPr>
      <t>回
治験計画届</t>
    </r>
    <rPh sb="3" eb="5">
      <t>チケン</t>
    </rPh>
    <rPh sb="5" eb="7">
      <t>ケイカク</t>
    </rPh>
    <phoneticPr fontId="24"/>
  </si>
  <si>
    <r>
      <rPr>
        <sz val="12"/>
        <rFont val="ＭＳ Ｐゴシック"/>
        <family val="3"/>
        <charset val="128"/>
      </rPr>
      <t>治験計画
変更届</t>
    </r>
    <rPh sb="0" eb="2">
      <t>チケン</t>
    </rPh>
    <rPh sb="2" eb="4">
      <t>ケイカク</t>
    </rPh>
    <phoneticPr fontId="24"/>
  </si>
  <si>
    <r>
      <rPr>
        <sz val="12"/>
        <rFont val="ＭＳ Ｐゴシック"/>
        <family val="3"/>
        <charset val="128"/>
      </rPr>
      <t>治験
終了届</t>
    </r>
    <rPh sb="0" eb="2">
      <t>チケン</t>
    </rPh>
    <phoneticPr fontId="24"/>
  </si>
  <si>
    <r>
      <rPr>
        <sz val="12"/>
        <rFont val="ＭＳ Ｐゴシック"/>
        <family val="3"/>
        <charset val="128"/>
      </rPr>
      <t>治験
中止届</t>
    </r>
    <rPh sb="0" eb="2">
      <t>チケン</t>
    </rPh>
    <phoneticPr fontId="24"/>
  </si>
  <si>
    <r>
      <rPr>
        <sz val="12"/>
        <rFont val="ＭＳ Ｐゴシック"/>
        <family val="3"/>
        <charset val="128"/>
      </rPr>
      <t>開発
中止届</t>
    </r>
    <phoneticPr fontId="24"/>
  </si>
  <si>
    <t>再生医療等製品</t>
    <rPh sb="0" eb="2">
      <t>サイセイ</t>
    </rPh>
    <rPh sb="2" eb="4">
      <t>イリョウ</t>
    </rPh>
    <rPh sb="4" eb="5">
      <t>トウ</t>
    </rPh>
    <rPh sb="5" eb="7">
      <t>セイヒン</t>
    </rPh>
    <phoneticPr fontId="3"/>
  </si>
  <si>
    <t>年度</t>
    <rPh sb="0" eb="2">
      <t>ネンド</t>
    </rPh>
    <phoneticPr fontId="24"/>
  </si>
  <si>
    <r>
      <rPr>
        <sz val="12"/>
        <rFont val="ＭＳ Ｐゴシック"/>
        <family val="3"/>
        <charset val="128"/>
      </rPr>
      <t>初回
治験計画届</t>
    </r>
    <phoneticPr fontId="24"/>
  </si>
  <si>
    <r>
      <t>1. n</t>
    </r>
    <r>
      <rPr>
        <sz val="10"/>
        <rFont val="ＭＳ Ｐゴシック"/>
        <family val="3"/>
        <charset val="128"/>
      </rPr>
      <t>回治験計画届は、</t>
    </r>
    <r>
      <rPr>
        <sz val="10"/>
        <rFont val="Arial"/>
        <family val="2"/>
      </rPr>
      <t>30</t>
    </r>
    <r>
      <rPr>
        <sz val="10"/>
        <rFont val="ＭＳ Ｐゴシック"/>
        <family val="3"/>
        <charset val="128"/>
      </rPr>
      <t>日調査対象外</t>
    </r>
    <r>
      <rPr>
        <sz val="10"/>
        <rFont val="Arial"/>
        <family val="2"/>
      </rPr>
      <t>(2</t>
    </r>
    <r>
      <rPr>
        <sz val="10"/>
        <rFont val="ＭＳ Ｐゴシック"/>
        <family val="3"/>
        <charset val="128"/>
      </rPr>
      <t>回目以降</t>
    </r>
    <r>
      <rPr>
        <sz val="10"/>
        <rFont val="Arial"/>
        <family val="2"/>
      </rPr>
      <t>)</t>
    </r>
    <r>
      <rPr>
        <sz val="10"/>
        <rFont val="ＭＳ Ｐゴシック"/>
        <family val="3"/>
        <charset val="128"/>
      </rPr>
      <t>の治験届である。</t>
    </r>
    <rPh sb="5" eb="7">
      <t>チケン</t>
    </rPh>
    <rPh sb="7" eb="9">
      <t>ケイカク</t>
    </rPh>
    <rPh sb="14" eb="15">
      <t>ニチ</t>
    </rPh>
    <rPh sb="15" eb="17">
      <t>チョウサ</t>
    </rPh>
    <rPh sb="17" eb="19">
      <t>タイショウ</t>
    </rPh>
    <rPh sb="19" eb="20">
      <t>ガイ</t>
    </rPh>
    <phoneticPr fontId="24"/>
  </si>
  <si>
    <r>
      <t xml:space="preserve">2. </t>
    </r>
    <r>
      <rPr>
        <sz val="10"/>
        <rFont val="ＭＳ Ｐゴシック"/>
        <family val="3"/>
        <charset val="128"/>
      </rPr>
      <t xml:space="preserve">治験終了届は、従来、治験ごとの提出及び全ての治験が終了した際に一括して提出のいずれも認められていたが、
</t>
    </r>
    <r>
      <rPr>
        <sz val="10"/>
        <rFont val="Arial"/>
        <family val="2"/>
      </rPr>
      <t xml:space="preserve">    1997</t>
    </r>
    <r>
      <rPr>
        <sz val="10"/>
        <rFont val="ＭＳ Ｐゴシック"/>
        <family val="3"/>
        <charset val="128"/>
      </rPr>
      <t>年</t>
    </r>
    <r>
      <rPr>
        <sz val="10"/>
        <rFont val="Arial"/>
        <family val="2"/>
      </rPr>
      <t>4</t>
    </r>
    <r>
      <rPr>
        <sz val="10"/>
        <rFont val="ＭＳ Ｐゴシック"/>
        <family val="3"/>
        <charset val="128"/>
      </rPr>
      <t>月以降、治験ごとに提出が求められることとなった。</t>
    </r>
    <rPh sb="3" eb="5">
      <t>チケン</t>
    </rPh>
    <phoneticPr fontId="24"/>
  </si>
  <si>
    <r>
      <t xml:space="preserve">3. </t>
    </r>
    <r>
      <rPr>
        <sz val="10"/>
        <rFont val="ＭＳ Ｐゴシック"/>
        <family val="3"/>
        <charset val="128"/>
      </rPr>
      <t>開発中止届は</t>
    </r>
    <r>
      <rPr>
        <sz val="10"/>
        <rFont val="Arial"/>
        <family val="2"/>
      </rPr>
      <t>1997</t>
    </r>
    <r>
      <rPr>
        <sz val="10"/>
        <rFont val="ＭＳ Ｐゴシック"/>
        <family val="3"/>
        <charset val="128"/>
      </rPr>
      <t>年</t>
    </r>
    <r>
      <rPr>
        <sz val="10"/>
        <rFont val="Arial"/>
        <family val="2"/>
      </rPr>
      <t>4</t>
    </r>
    <r>
      <rPr>
        <sz val="10"/>
        <rFont val="ＭＳ Ｐゴシック"/>
        <family val="3"/>
        <charset val="128"/>
      </rPr>
      <t>月以降、提出を求められることとなった。</t>
    </r>
    <phoneticPr fontId="24"/>
  </si>
  <si>
    <r>
      <rPr>
        <sz val="12"/>
        <rFont val="ＭＳ Ｐゴシック"/>
        <family val="3"/>
        <charset val="128"/>
      </rPr>
      <t>資料</t>
    </r>
    <r>
      <rPr>
        <sz val="12"/>
        <rFont val="Arial"/>
        <family val="2"/>
      </rPr>
      <t xml:space="preserve"> :</t>
    </r>
    <r>
      <rPr>
        <sz val="12"/>
        <rFont val="ＭＳ Ｐゴシック"/>
        <family val="3"/>
        <charset val="128"/>
      </rPr>
      <t>独立行政法人　医薬品医療機器総合機構「治験計画届出件数」</t>
    </r>
    <rPh sb="4" eb="6">
      <t>ドクリツ</t>
    </rPh>
    <rPh sb="6" eb="8">
      <t>ギョウセイ</t>
    </rPh>
    <rPh sb="8" eb="10">
      <t>ホウジン</t>
    </rPh>
    <rPh sb="11" eb="14">
      <t>イヤクヒン</t>
    </rPh>
    <rPh sb="14" eb="16">
      <t>イリョウ</t>
    </rPh>
    <rPh sb="16" eb="18">
      <t>キキ</t>
    </rPh>
    <rPh sb="18" eb="20">
      <t>ソウゴウ</t>
    </rPh>
    <rPh sb="20" eb="22">
      <t>キコウ</t>
    </rPh>
    <rPh sb="23" eb="25">
      <t>チケン</t>
    </rPh>
    <rPh sb="25" eb="27">
      <t>ケイカク</t>
    </rPh>
    <rPh sb="27" eb="28">
      <t>トド</t>
    </rPh>
    <rPh sb="28" eb="29">
      <t>デ</t>
    </rPh>
    <rPh sb="29" eb="31">
      <t>ケンスウ</t>
    </rPh>
    <phoneticPr fontId="24"/>
  </si>
  <si>
    <r>
      <rPr>
        <sz val="20"/>
        <rFont val="ＭＳ Ｐゴシック"/>
        <family val="3"/>
        <charset val="128"/>
      </rPr>
      <t>新有効成分含有医薬品の開発期間</t>
    </r>
    <r>
      <rPr>
        <sz val="20"/>
        <rFont val="Arial"/>
        <family val="2"/>
      </rPr>
      <t xml:space="preserve"> (</t>
    </r>
    <r>
      <rPr>
        <sz val="20"/>
        <rFont val="ＭＳ Ｐゴシック"/>
        <family val="3"/>
        <charset val="128"/>
      </rPr>
      <t>日本</t>
    </r>
    <r>
      <rPr>
        <sz val="20"/>
        <rFont val="Arial"/>
        <family val="2"/>
      </rPr>
      <t>)</t>
    </r>
    <phoneticPr fontId="3"/>
  </si>
  <si>
    <r>
      <rPr>
        <sz val="12"/>
        <rFont val="ＭＳ Ｐゴシック"/>
        <family val="3"/>
        <charset val="128"/>
      </rPr>
      <t>承認年</t>
    </r>
    <phoneticPr fontId="3"/>
  </si>
  <si>
    <r>
      <rPr>
        <sz val="12"/>
        <rFont val="ＭＳ Ｐゴシック"/>
        <family val="3"/>
        <charset val="128"/>
      </rPr>
      <t>全品目</t>
    </r>
  </si>
  <si>
    <r>
      <rPr>
        <sz val="12"/>
        <rFont val="ＭＳ Ｐゴシック"/>
        <family val="3"/>
        <charset val="128"/>
      </rPr>
      <t>優先審査品目</t>
    </r>
  </si>
  <si>
    <r>
      <rPr>
        <sz val="12"/>
        <rFont val="ＭＳ Ｐゴシック"/>
        <family val="3"/>
        <charset val="128"/>
      </rPr>
      <t>通常審査品目</t>
    </r>
  </si>
  <si>
    <r>
      <rPr>
        <sz val="10"/>
        <rFont val="ＭＳ Ｐゴシック"/>
        <family val="3"/>
        <charset val="128"/>
      </rPr>
      <t>承認品目数</t>
    </r>
  </si>
  <si>
    <r>
      <rPr>
        <sz val="10"/>
        <rFont val="ＭＳ Ｐゴシック"/>
        <family val="3"/>
        <charset val="128"/>
      </rPr>
      <t>開発期間</t>
    </r>
    <r>
      <rPr>
        <sz val="10"/>
        <rFont val="Arial"/>
        <family val="2"/>
      </rPr>
      <t>(</t>
    </r>
    <r>
      <rPr>
        <sz val="10"/>
        <rFont val="ＭＳ Ｐゴシック"/>
        <family val="3"/>
        <charset val="128"/>
      </rPr>
      <t>月</t>
    </r>
    <r>
      <rPr>
        <sz val="10"/>
        <rFont val="Arial"/>
        <family val="2"/>
      </rPr>
      <t>)</t>
    </r>
  </si>
  <si>
    <r>
      <t xml:space="preserve">1. </t>
    </r>
    <r>
      <rPr>
        <sz val="10"/>
        <rFont val="ＭＳ Ｐゴシック"/>
        <family val="3"/>
        <charset val="128"/>
      </rPr>
      <t>開発期間：初回治験計画届出日～承認日</t>
    </r>
    <r>
      <rPr>
        <sz val="10"/>
        <rFont val="Arial"/>
        <family val="2"/>
      </rPr>
      <t>(</t>
    </r>
    <r>
      <rPr>
        <sz val="10"/>
        <rFont val="ＭＳ Ｐゴシック"/>
        <family val="3"/>
        <charset val="128"/>
      </rPr>
      <t>中央値</t>
    </r>
    <r>
      <rPr>
        <sz val="10"/>
        <rFont val="Arial"/>
        <family val="2"/>
      </rPr>
      <t>)</t>
    </r>
    <rPh sb="12" eb="14">
      <t>ケイカク</t>
    </rPh>
    <rPh sb="22" eb="24">
      <t>チュウオウ</t>
    </rPh>
    <rPh sb="24" eb="25">
      <t>チ</t>
    </rPh>
    <phoneticPr fontId="3"/>
  </si>
  <si>
    <r>
      <t xml:space="preserve">2. </t>
    </r>
    <r>
      <rPr>
        <sz val="10"/>
        <rFont val="ＭＳ Ｐゴシック"/>
        <family val="3"/>
        <charset val="128"/>
      </rPr>
      <t>通常審査品目には、迅速処理品目を含む。</t>
    </r>
    <phoneticPr fontId="3"/>
  </si>
  <si>
    <r>
      <rPr>
        <sz val="12"/>
        <rFont val="ＭＳ Ｐゴシック"/>
        <family val="3"/>
        <charset val="128"/>
      </rPr>
      <t>資料：製薬協　申請薬事部会「新医薬品の審査状況に関するアンケート」より作成</t>
    </r>
    <phoneticPr fontId="24"/>
  </si>
  <si>
    <r>
      <rPr>
        <sz val="10"/>
        <rFont val="ＭＳ Ｐゴシック"/>
        <family val="3"/>
        <charset val="128"/>
      </rPr>
      <t>（なお、アンケート項目の見直しにより、</t>
    </r>
    <r>
      <rPr>
        <sz val="10"/>
        <rFont val="Arial"/>
        <family val="2"/>
      </rPr>
      <t>2016</t>
    </r>
    <r>
      <rPr>
        <sz val="10"/>
        <rFont val="ＭＳ Ｐゴシック"/>
        <family val="3"/>
        <charset val="128"/>
      </rPr>
      <t>年以降の更新の予定はない。）</t>
    </r>
    <rPh sb="9" eb="11">
      <t>コウモク</t>
    </rPh>
    <rPh sb="12" eb="14">
      <t>ミナオ</t>
    </rPh>
    <rPh sb="23" eb="24">
      <t>ネン</t>
    </rPh>
    <rPh sb="24" eb="26">
      <t>イコウ</t>
    </rPh>
    <rPh sb="27" eb="29">
      <t>コウシン</t>
    </rPh>
    <rPh sb="30" eb="32">
      <t>ヨテイ</t>
    </rPh>
    <phoneticPr fontId="3"/>
  </si>
  <si>
    <r>
      <rPr>
        <sz val="20"/>
        <rFont val="ＭＳ Ｐゴシック"/>
        <family val="3"/>
        <charset val="128"/>
      </rPr>
      <t>新医薬品の審査期間</t>
    </r>
    <r>
      <rPr>
        <sz val="20"/>
        <rFont val="Arial"/>
        <family val="2"/>
      </rPr>
      <t xml:space="preserve"> (</t>
    </r>
    <r>
      <rPr>
        <sz val="20"/>
        <rFont val="ＭＳ Ｐゴシック"/>
        <family val="3"/>
        <charset val="128"/>
      </rPr>
      <t>日本</t>
    </r>
    <r>
      <rPr>
        <sz val="20"/>
        <rFont val="Arial"/>
        <family val="2"/>
      </rPr>
      <t>)</t>
    </r>
    <rPh sb="11" eb="13">
      <t>ニホン</t>
    </rPh>
    <phoneticPr fontId="3"/>
  </si>
  <si>
    <r>
      <rPr>
        <sz val="12"/>
        <rFont val="ＭＳ Ｐゴシック"/>
        <family val="3"/>
        <charset val="128"/>
      </rPr>
      <t>申請年</t>
    </r>
  </si>
  <si>
    <r>
      <rPr>
        <sz val="11"/>
        <rFont val="ＭＳ Ｐゴシック"/>
        <family val="3"/>
        <charset val="128"/>
      </rPr>
      <t>申請品目数</t>
    </r>
  </si>
  <si>
    <t>審査期間 (月)</t>
  </si>
  <si>
    <r>
      <t xml:space="preserve">1. </t>
    </r>
    <r>
      <rPr>
        <sz val="10"/>
        <rFont val="ＭＳ Ｐゴシック"/>
        <family val="3"/>
        <charset val="128"/>
      </rPr>
      <t>審査期間：申請日～承認日</t>
    </r>
    <r>
      <rPr>
        <sz val="10"/>
        <rFont val="Arial"/>
        <family val="2"/>
      </rPr>
      <t>(</t>
    </r>
    <r>
      <rPr>
        <sz val="10"/>
        <rFont val="ＭＳ Ｐゴシック"/>
        <family val="3"/>
        <charset val="128"/>
      </rPr>
      <t>中央値</t>
    </r>
    <r>
      <rPr>
        <sz val="10"/>
        <rFont val="Arial"/>
        <family val="2"/>
      </rPr>
      <t>)</t>
    </r>
    <r>
      <rPr>
        <sz val="10"/>
        <rFont val="ＭＳ Ｐゴシック"/>
        <family val="3"/>
        <charset val="128"/>
      </rPr>
      <t>。</t>
    </r>
    <rPh sb="3" eb="5">
      <t>シンサ</t>
    </rPh>
    <rPh sb="5" eb="7">
      <t>キカン</t>
    </rPh>
    <rPh sb="8" eb="10">
      <t>シンセイ</t>
    </rPh>
    <rPh sb="10" eb="11">
      <t>ヒ</t>
    </rPh>
    <rPh sb="12" eb="14">
      <t>ショウニン</t>
    </rPh>
    <rPh sb="14" eb="15">
      <t>ビ</t>
    </rPh>
    <rPh sb="16" eb="18">
      <t>チュウオウ</t>
    </rPh>
    <rPh sb="18" eb="19">
      <t>チ</t>
    </rPh>
    <phoneticPr fontId="3"/>
  </si>
  <si>
    <r>
      <t xml:space="preserve">4. </t>
    </r>
    <r>
      <rPr>
        <sz val="10"/>
        <rFont val="ＭＳ Ｐゴシック"/>
        <family val="3"/>
        <charset val="128"/>
      </rPr>
      <t>通常審査品目には、迅速処理品目を含む。</t>
    </r>
    <phoneticPr fontId="3"/>
  </si>
  <si>
    <r>
      <rPr>
        <sz val="12"/>
        <rFont val="ＭＳ Ｐゴシック"/>
        <family val="3"/>
        <charset val="128"/>
      </rPr>
      <t>資料：独立行政法人　医薬品医療機器総合機構　新薬承認情報をもとに算出</t>
    </r>
    <r>
      <rPr>
        <strike/>
        <sz val="12"/>
        <rFont val="ＭＳ Ｐゴシック"/>
        <family val="3"/>
        <charset val="128"/>
      </rPr>
      <t>　</t>
    </r>
    <rPh sb="22" eb="24">
      <t>シンヤク</t>
    </rPh>
    <rPh sb="24" eb="26">
      <t>ショウニン</t>
    </rPh>
    <rPh sb="26" eb="28">
      <t>ジョウホウ</t>
    </rPh>
    <rPh sb="32" eb="34">
      <t>サンシュツ</t>
    </rPh>
    <phoneticPr fontId="24"/>
  </si>
  <si>
    <r>
      <rPr>
        <sz val="20"/>
        <rFont val="ＭＳ Ｐゴシック"/>
        <family val="3"/>
        <charset val="128"/>
      </rPr>
      <t>新有効成分含有医薬品の承認状況</t>
    </r>
    <r>
      <rPr>
        <sz val="20"/>
        <rFont val="Arial"/>
        <family val="2"/>
      </rPr>
      <t xml:space="preserve"> (</t>
    </r>
    <r>
      <rPr>
        <sz val="20"/>
        <rFont val="ＭＳ Ｐゴシック"/>
        <family val="3"/>
        <charset val="128"/>
      </rPr>
      <t>日本</t>
    </r>
    <r>
      <rPr>
        <sz val="20"/>
        <rFont val="Arial"/>
        <family val="2"/>
      </rPr>
      <t>)</t>
    </r>
    <rPh sb="17" eb="19">
      <t>ニホン</t>
    </rPh>
    <phoneticPr fontId="3"/>
  </si>
  <si>
    <t xml:space="preserve"> 新有効成分含有医薬品の数</t>
    <rPh sb="1" eb="2">
      <t>シン</t>
    </rPh>
    <rPh sb="2" eb="4">
      <t>ユウコウ</t>
    </rPh>
    <rPh sb="4" eb="6">
      <t>セイブン</t>
    </rPh>
    <rPh sb="6" eb="8">
      <t>ガンユウ</t>
    </rPh>
    <rPh sb="8" eb="11">
      <t>イヤクヒン</t>
    </rPh>
    <rPh sb="12" eb="13">
      <t>カズ</t>
    </rPh>
    <phoneticPr fontId="3"/>
  </si>
  <si>
    <t>うち
バイオ医薬品</t>
    <rPh sb="6" eb="9">
      <t>イヤクヒン</t>
    </rPh>
    <phoneticPr fontId="3"/>
  </si>
  <si>
    <r>
      <rPr>
        <sz val="11"/>
        <rFont val="ＭＳ Ｐゴシック"/>
        <family val="3"/>
        <charset val="128"/>
      </rPr>
      <t xml:space="preserve">
割合</t>
    </r>
    <r>
      <rPr>
        <sz val="11"/>
        <rFont val="ＭＳ ゴシック"/>
        <family val="2"/>
        <charset val="128"/>
      </rPr>
      <t>（</t>
    </r>
    <r>
      <rPr>
        <sz val="11"/>
        <rFont val="Arial"/>
        <family val="2"/>
      </rPr>
      <t>%</t>
    </r>
    <r>
      <rPr>
        <sz val="11"/>
        <rFont val="ＭＳ ゴシック"/>
        <family val="2"/>
        <charset val="128"/>
      </rPr>
      <t>）</t>
    </r>
    <rPh sb="1" eb="3">
      <t>ワリアイ</t>
    </rPh>
    <phoneticPr fontId="3"/>
  </si>
  <si>
    <t>（注）</t>
    <rPh sb="1" eb="2">
      <t>チュウ</t>
    </rPh>
    <phoneticPr fontId="24"/>
  </si>
  <si>
    <r>
      <rPr>
        <sz val="10"/>
        <rFont val="ＭＳ Ｐゴシック"/>
        <family val="3"/>
        <charset val="128"/>
      </rPr>
      <t>体外診断薬､</t>
    </r>
    <r>
      <rPr>
        <sz val="10"/>
        <rFont val="Arial"/>
        <family val="2"/>
      </rPr>
      <t xml:space="preserve"> </t>
    </r>
    <r>
      <rPr>
        <sz val="10"/>
        <rFont val="ＭＳ Ｐゴシック"/>
        <family val="3"/>
        <charset val="128"/>
      </rPr>
      <t>殺虫剤、</t>
    </r>
    <r>
      <rPr>
        <sz val="10"/>
        <rFont val="Arial"/>
        <family val="2"/>
      </rPr>
      <t>OTC</t>
    </r>
    <r>
      <rPr>
        <sz val="10"/>
        <rFont val="ＭＳ Ｐゴシック"/>
        <family val="3"/>
        <charset val="128"/>
      </rPr>
      <t>薬は除外している。</t>
    </r>
    <phoneticPr fontId="24"/>
  </si>
  <si>
    <t>資料：｢薬務公報」、独立行政法人　医薬品医療機器総合機構「新医薬品の承認品目一覧」</t>
  </si>
  <si>
    <r>
      <rPr>
        <sz val="20"/>
        <rFont val="ＭＳ Ｐゴシック"/>
        <family val="3"/>
        <charset val="128"/>
      </rPr>
      <t>企業別の新有効成分含有医薬品の累積承認品目数</t>
    </r>
    <r>
      <rPr>
        <sz val="20"/>
        <rFont val="Arial"/>
        <family val="2"/>
      </rPr>
      <t xml:space="preserve"> (</t>
    </r>
    <r>
      <rPr>
        <sz val="20"/>
        <rFont val="ＭＳ Ｐゴシック"/>
        <family val="3"/>
        <charset val="128"/>
      </rPr>
      <t>日本</t>
    </r>
    <r>
      <rPr>
        <sz val="20"/>
        <rFont val="Arial"/>
        <family val="2"/>
      </rPr>
      <t>)</t>
    </r>
    <rPh sb="24" eb="26">
      <t>ニホン</t>
    </rPh>
    <phoneticPr fontId="3"/>
  </si>
  <si>
    <r>
      <t>2000</t>
    </r>
    <r>
      <rPr>
        <sz val="14"/>
        <rFont val="ＭＳ Ｐゴシック"/>
        <family val="3"/>
        <charset val="128"/>
      </rPr>
      <t>年以降の累積</t>
    </r>
    <rPh sb="5" eb="7">
      <t>イコウ</t>
    </rPh>
    <phoneticPr fontId="24"/>
  </si>
  <si>
    <r>
      <t>(</t>
    </r>
    <r>
      <rPr>
        <sz val="11"/>
        <rFont val="ＭＳ Ｐゴシック"/>
        <family val="3"/>
        <charset val="128"/>
      </rPr>
      <t>単位</t>
    </r>
    <r>
      <rPr>
        <sz val="11"/>
        <rFont val="Arial"/>
        <family val="2"/>
      </rPr>
      <t xml:space="preserve">: </t>
    </r>
    <r>
      <rPr>
        <sz val="11"/>
        <rFont val="ＭＳ Ｐゴシック"/>
        <family val="3"/>
        <charset val="128"/>
      </rPr>
      <t>品目数</t>
    </r>
    <r>
      <rPr>
        <sz val="11"/>
        <rFont val="Arial"/>
        <family val="2"/>
      </rPr>
      <t>)</t>
    </r>
    <phoneticPr fontId="19"/>
  </si>
  <si>
    <r>
      <rPr>
        <sz val="11"/>
        <rFont val="ＭＳ Ｐゴシック"/>
        <family val="3"/>
        <charset val="128"/>
      </rPr>
      <t>社　名</t>
    </r>
    <phoneticPr fontId="3"/>
  </si>
  <si>
    <t>武田薬品工業</t>
    <rPh sb="0" eb="2">
      <t>タケダ</t>
    </rPh>
    <rPh sb="2" eb="4">
      <t>ヤクヒン</t>
    </rPh>
    <rPh sb="4" eb="6">
      <t>コウギョウ</t>
    </rPh>
    <phoneticPr fontId="13"/>
  </si>
  <si>
    <t>ヤンセン ファーマ</t>
  </si>
  <si>
    <t>第一三共</t>
    <rPh sb="2" eb="4">
      <t>サンキョウ</t>
    </rPh>
    <phoneticPr fontId="13"/>
  </si>
  <si>
    <t>日本イーライリリー</t>
    <rPh sb="0" eb="2">
      <t>ニホン</t>
    </rPh>
    <phoneticPr fontId="13"/>
  </si>
  <si>
    <t>ブリストル・マイヤーズスクイブ</t>
  </si>
  <si>
    <t>協和キリン</t>
    <rPh sb="0" eb="2">
      <t>キョウワ</t>
    </rPh>
    <phoneticPr fontId="13"/>
  </si>
  <si>
    <t>塩野義製薬</t>
    <rPh sb="0" eb="3">
      <t>シオノギ</t>
    </rPh>
    <rPh sb="3" eb="5">
      <t>セイヤク</t>
    </rPh>
    <phoneticPr fontId="13"/>
  </si>
  <si>
    <t>アッヴィ合同会社</t>
    <rPh sb="4" eb="6">
      <t>ゴウドウ</t>
    </rPh>
    <rPh sb="6" eb="8">
      <t>ガイシャ</t>
    </rPh>
    <phoneticPr fontId="13"/>
  </si>
  <si>
    <t>日本ベーリンガーインゲルハイム</t>
    <rPh sb="0" eb="2">
      <t>ニホン</t>
    </rPh>
    <phoneticPr fontId="13"/>
  </si>
  <si>
    <t>富士フイルム富山化学</t>
    <rPh sb="0" eb="2">
      <t>フジ</t>
    </rPh>
    <rPh sb="6" eb="8">
      <t>トヤマ</t>
    </rPh>
    <rPh sb="8" eb="10">
      <t>カガク</t>
    </rPh>
    <phoneticPr fontId="13"/>
  </si>
  <si>
    <t>大鵬薬品工業</t>
    <rPh sb="0" eb="2">
      <t>タイホウ</t>
    </rPh>
    <rPh sb="2" eb="4">
      <t>ヤクヒン</t>
    </rPh>
    <rPh sb="4" eb="6">
      <t>コウギョウ</t>
    </rPh>
    <phoneticPr fontId="13"/>
  </si>
  <si>
    <t>日本新薬</t>
    <rPh sb="0" eb="2">
      <t>ニホン</t>
    </rPh>
    <rPh sb="2" eb="4">
      <t>シンヤク</t>
    </rPh>
    <phoneticPr fontId="13"/>
  </si>
  <si>
    <t>Meiji Seikaファルマ</t>
  </si>
  <si>
    <t>KMバイオロジクス</t>
  </si>
  <si>
    <t>ユーシービージャパン</t>
  </si>
  <si>
    <t>アムジェン</t>
  </si>
  <si>
    <t>科研製薬</t>
    <rPh sb="0" eb="2">
      <t>カケン</t>
    </rPh>
    <rPh sb="2" eb="4">
      <t>セイヤク</t>
    </rPh>
    <phoneticPr fontId="18"/>
  </si>
  <si>
    <t>大正製薬</t>
    <rPh sb="0" eb="2">
      <t>タイショウ</t>
    </rPh>
    <rPh sb="2" eb="4">
      <t>セイヤク</t>
    </rPh>
    <phoneticPr fontId="18"/>
  </si>
  <si>
    <t>興和</t>
    <rPh sb="0" eb="2">
      <t>コウワ</t>
    </rPh>
    <phoneticPr fontId="13"/>
  </si>
  <si>
    <t>三和化学研究所</t>
    <rPh sb="0" eb="2">
      <t>サンワ</t>
    </rPh>
    <rPh sb="2" eb="4">
      <t>カガク</t>
    </rPh>
    <rPh sb="4" eb="7">
      <t>ケンキュウジョ</t>
    </rPh>
    <phoneticPr fontId="18"/>
  </si>
  <si>
    <t>バイオジェン・ジャパン</t>
  </si>
  <si>
    <t>メルクバイオファーマ</t>
  </si>
  <si>
    <r>
      <t xml:space="preserve">2. </t>
    </r>
    <r>
      <rPr>
        <sz val="10"/>
        <rFont val="ＭＳ Ｐゴシック"/>
        <family val="3"/>
        <charset val="128"/>
      </rPr>
      <t>申請企業が複数の場合、企業ごとに</t>
    </r>
    <r>
      <rPr>
        <sz val="10"/>
        <rFont val="Arial"/>
        <family val="2"/>
      </rPr>
      <t>1</t>
    </r>
    <r>
      <rPr>
        <sz val="10"/>
        <rFont val="ＭＳ Ｐゴシック"/>
        <family val="3"/>
        <charset val="128"/>
      </rPr>
      <t>品目とカウント。</t>
    </r>
    <rPh sb="3" eb="5">
      <t>シンセイ</t>
    </rPh>
    <rPh sb="5" eb="7">
      <t>キギョウ</t>
    </rPh>
    <rPh sb="8" eb="10">
      <t>フクスウ</t>
    </rPh>
    <rPh sb="11" eb="13">
      <t>バアイ</t>
    </rPh>
    <rPh sb="14" eb="16">
      <t>キギョウ</t>
    </rPh>
    <rPh sb="20" eb="22">
      <t>ヒンモク</t>
    </rPh>
    <phoneticPr fontId="19"/>
  </si>
  <si>
    <r>
      <rPr>
        <sz val="12"/>
        <rFont val="ＭＳ Ｐゴシック"/>
        <family val="3"/>
        <charset val="128"/>
      </rPr>
      <t>資料：「薬務公報」、独立行政法人　医薬品医療機器総合機構「新医薬品の承認品目一覧」をもとに集計</t>
    </r>
    <rPh sb="4" eb="6">
      <t>ヤクム</t>
    </rPh>
    <rPh sb="6" eb="7">
      <t>コウ</t>
    </rPh>
    <rPh sb="45" eb="47">
      <t>シュウケイ</t>
    </rPh>
    <phoneticPr fontId="24"/>
  </si>
  <si>
    <r>
      <rPr>
        <sz val="20"/>
        <rFont val="ＭＳ Ｐゴシック"/>
        <family val="3"/>
        <charset val="128"/>
      </rPr>
      <t>医薬品の承認品目数</t>
    </r>
    <r>
      <rPr>
        <sz val="20"/>
        <rFont val="Arial"/>
        <family val="2"/>
      </rPr>
      <t xml:space="preserve"> (</t>
    </r>
    <r>
      <rPr>
        <sz val="20"/>
        <rFont val="ＭＳ Ｐゴシック"/>
        <family val="3"/>
        <charset val="128"/>
      </rPr>
      <t>日本</t>
    </r>
    <r>
      <rPr>
        <sz val="20"/>
        <rFont val="Arial"/>
        <family val="2"/>
      </rPr>
      <t>)</t>
    </r>
    <rPh sb="11" eb="13">
      <t>ニホン</t>
    </rPh>
    <phoneticPr fontId="3"/>
  </si>
  <si>
    <t>(単位: 品目数)</t>
    <rPh sb="1" eb="3">
      <t>タンイ</t>
    </rPh>
    <rPh sb="5" eb="8">
      <t>ヒンモクスウ</t>
    </rPh>
    <phoneticPr fontId="3"/>
  </si>
  <si>
    <r>
      <rPr>
        <sz val="11"/>
        <rFont val="ＭＳ Ｐゴシック"/>
        <family val="3"/>
        <charset val="128"/>
      </rPr>
      <t>製造</t>
    </r>
  </si>
  <si>
    <r>
      <rPr>
        <sz val="11"/>
        <rFont val="ＭＳ Ｐゴシック"/>
        <family val="3"/>
        <charset val="128"/>
      </rPr>
      <t>輸入</t>
    </r>
  </si>
  <si>
    <r>
      <rPr>
        <sz val="11"/>
        <rFont val="ＭＳ Ｐゴシック"/>
        <family val="3"/>
        <charset val="128"/>
      </rPr>
      <t>製造販売</t>
    </r>
  </si>
  <si>
    <r>
      <rPr>
        <sz val="11"/>
        <rFont val="ＭＳ Ｐゴシック"/>
        <family val="3"/>
        <charset val="128"/>
      </rPr>
      <t>計</t>
    </r>
  </si>
  <si>
    <t xml:space="preserve"> 2005*</t>
    <phoneticPr fontId="24"/>
  </si>
  <si>
    <r>
      <t>(</t>
    </r>
    <r>
      <rPr>
        <sz val="10"/>
        <rFont val="ＭＳ ゴシック"/>
        <family val="3"/>
        <charset val="128"/>
      </rPr>
      <t>注</t>
    </r>
    <r>
      <rPr>
        <sz val="10"/>
        <rFont val="Arial"/>
        <family val="2"/>
      </rPr>
      <t>)</t>
    </r>
    <rPh sb="1" eb="2">
      <t>チュウ</t>
    </rPh>
    <phoneticPr fontId="3"/>
  </si>
  <si>
    <r>
      <t>2005</t>
    </r>
    <r>
      <rPr>
        <sz val="10"/>
        <rFont val="ＭＳ Ｐゴシック"/>
        <family val="3"/>
        <charset val="128"/>
      </rPr>
      <t>年</t>
    </r>
    <r>
      <rPr>
        <sz val="10"/>
        <rFont val="Arial"/>
        <family val="2"/>
      </rPr>
      <t>4</t>
    </r>
    <r>
      <rPr>
        <sz val="10"/>
        <rFont val="ＭＳ Ｐゴシック"/>
        <family val="3"/>
        <charset val="128"/>
      </rPr>
      <t>月</t>
    </r>
    <r>
      <rPr>
        <sz val="10"/>
        <rFont val="Arial"/>
        <family val="2"/>
      </rPr>
      <t>1</t>
    </r>
    <r>
      <rPr>
        <sz val="10"/>
        <rFont val="ＭＳ Ｐゴシック"/>
        <family val="3"/>
        <charset val="128"/>
      </rPr>
      <t>日の改正薬事法により、新たに「製造販売」が承認される事になった。</t>
    </r>
    <phoneticPr fontId="24"/>
  </si>
  <si>
    <r>
      <rPr>
        <sz val="12"/>
        <rFont val="ＭＳ Ｐゴシック"/>
        <family val="3"/>
        <charset val="128"/>
      </rPr>
      <t>資料：～</t>
    </r>
    <r>
      <rPr>
        <sz val="12"/>
        <rFont val="Arial"/>
        <family val="2"/>
      </rPr>
      <t>2004</t>
    </r>
    <r>
      <rPr>
        <sz val="12"/>
        <rFont val="ＭＳ Ｐゴシック"/>
        <family val="3"/>
        <charset val="128"/>
      </rPr>
      <t>年　薬事日報社「最近の新薬」、</t>
    </r>
    <r>
      <rPr>
        <sz val="12"/>
        <rFont val="Arial"/>
        <family val="2"/>
      </rPr>
      <t>2005</t>
    </r>
    <r>
      <rPr>
        <sz val="12"/>
        <rFont val="ＭＳ Ｐゴシック"/>
        <family val="3"/>
        <charset val="128"/>
      </rPr>
      <t>年～　じほう「薬事ハンドブック」</t>
    </r>
    <phoneticPr fontId="3"/>
  </si>
  <si>
    <r>
      <rPr>
        <sz val="20"/>
        <rFont val="ＭＳ Ｐゴシック"/>
        <family val="3"/>
        <charset val="128"/>
      </rPr>
      <t>薬価基準収載全品目数</t>
    </r>
    <r>
      <rPr>
        <sz val="20"/>
        <rFont val="Arial"/>
        <family val="2"/>
      </rPr>
      <t xml:space="preserve"> (</t>
    </r>
    <r>
      <rPr>
        <sz val="20"/>
        <rFont val="ＭＳ Ｐゴシック"/>
        <family val="3"/>
        <charset val="128"/>
      </rPr>
      <t>日本</t>
    </r>
    <r>
      <rPr>
        <sz val="20"/>
        <rFont val="Arial"/>
        <family val="2"/>
      </rPr>
      <t>)</t>
    </r>
    <rPh sb="6" eb="7">
      <t>ゼン</t>
    </rPh>
    <rPh sb="12" eb="14">
      <t>ニホン</t>
    </rPh>
    <phoneticPr fontId="3"/>
  </si>
  <si>
    <r>
      <rPr>
        <sz val="12"/>
        <rFont val="ＭＳ Ｐゴシック"/>
        <family val="2"/>
        <charset val="128"/>
      </rPr>
      <t>年</t>
    </r>
    <r>
      <rPr>
        <sz val="12"/>
        <rFont val="Arial"/>
        <family val="2"/>
      </rPr>
      <t xml:space="preserve"> </t>
    </r>
    <r>
      <rPr>
        <sz val="12"/>
        <rFont val="ＭＳ Ｐゴシック"/>
        <family val="2"/>
        <charset val="128"/>
      </rPr>
      <t>度</t>
    </r>
  </si>
  <si>
    <r>
      <rPr>
        <sz val="12"/>
        <rFont val="ＭＳ Ｐゴシック"/>
        <family val="2"/>
        <charset val="128"/>
      </rPr>
      <t>内服薬</t>
    </r>
  </si>
  <si>
    <r>
      <rPr>
        <sz val="12"/>
        <rFont val="ＭＳ Ｐゴシック"/>
        <family val="2"/>
        <charset val="128"/>
      </rPr>
      <t>注射薬</t>
    </r>
  </si>
  <si>
    <r>
      <rPr>
        <sz val="12"/>
        <rFont val="ＭＳ Ｐゴシック"/>
        <family val="2"/>
        <charset val="128"/>
      </rPr>
      <t>外用薬</t>
    </r>
  </si>
  <si>
    <r>
      <rPr>
        <sz val="12"/>
        <rFont val="ＭＳ Ｐゴシック"/>
        <family val="2"/>
        <charset val="128"/>
      </rPr>
      <t>歯科用薬</t>
    </r>
  </si>
  <si>
    <r>
      <rPr>
        <sz val="12"/>
        <rFont val="ＭＳ Ｐゴシック"/>
        <family val="2"/>
        <charset val="128"/>
      </rPr>
      <t>合</t>
    </r>
    <r>
      <rPr>
        <sz val="12"/>
        <rFont val="Arial"/>
        <family val="2"/>
      </rPr>
      <t xml:space="preserve"> </t>
    </r>
    <r>
      <rPr>
        <sz val="12"/>
        <rFont val="ＭＳ Ｐゴシック"/>
        <family val="2"/>
        <charset val="128"/>
      </rPr>
      <t>計</t>
    </r>
  </si>
  <si>
    <t>資料：厚生労働省「保険局医療課長通知」</t>
    <phoneticPr fontId="3"/>
  </si>
  <si>
    <t>平均余命 (日本)</t>
    <rPh sb="6" eb="8">
      <t>ニホン</t>
    </rPh>
    <phoneticPr fontId="3"/>
  </si>
  <si>
    <t>(単位：年)</t>
  </si>
  <si>
    <r>
      <rPr>
        <sz val="12"/>
        <color theme="1"/>
        <rFont val="ＭＳ Ｐゴシック"/>
        <family val="2"/>
        <charset val="128"/>
      </rPr>
      <t>年</t>
    </r>
  </si>
  <si>
    <r>
      <rPr>
        <sz val="12"/>
        <color theme="1"/>
        <rFont val="ＭＳ Ｐゴシック"/>
        <family val="2"/>
        <charset val="128"/>
      </rPr>
      <t>男</t>
    </r>
    <r>
      <rPr>
        <sz val="12"/>
        <color theme="1"/>
        <rFont val="Arial"/>
        <family val="2"/>
      </rPr>
      <t xml:space="preserve"> </t>
    </r>
    <r>
      <rPr>
        <sz val="12"/>
        <color theme="1"/>
        <rFont val="ＭＳ Ｐゴシック"/>
        <family val="2"/>
        <charset val="128"/>
      </rPr>
      <t>性</t>
    </r>
  </si>
  <si>
    <r>
      <rPr>
        <sz val="12"/>
        <color theme="1"/>
        <rFont val="ＭＳ Ｐゴシック"/>
        <family val="2"/>
        <charset val="128"/>
      </rPr>
      <t>女</t>
    </r>
    <r>
      <rPr>
        <sz val="12"/>
        <color theme="1"/>
        <rFont val="Arial"/>
        <family val="2"/>
      </rPr>
      <t xml:space="preserve"> </t>
    </r>
    <r>
      <rPr>
        <sz val="12"/>
        <color theme="1"/>
        <rFont val="ＭＳ Ｐゴシック"/>
        <family val="2"/>
        <charset val="128"/>
      </rPr>
      <t>性</t>
    </r>
  </si>
  <si>
    <r>
      <t>0</t>
    </r>
    <r>
      <rPr>
        <sz val="12"/>
        <color theme="1"/>
        <rFont val="ＭＳ Ｐゴシック"/>
        <family val="2"/>
        <charset val="128"/>
      </rPr>
      <t>歳</t>
    </r>
  </si>
  <si>
    <r>
      <t>20</t>
    </r>
    <r>
      <rPr>
        <sz val="12"/>
        <color theme="1"/>
        <rFont val="ＭＳ Ｐゴシック"/>
        <family val="2"/>
        <charset val="128"/>
      </rPr>
      <t>歳</t>
    </r>
  </si>
  <si>
    <r>
      <t>40</t>
    </r>
    <r>
      <rPr>
        <sz val="12"/>
        <color theme="1"/>
        <rFont val="ＭＳ Ｐゴシック"/>
        <family val="2"/>
        <charset val="128"/>
      </rPr>
      <t>歳</t>
    </r>
  </si>
  <si>
    <r>
      <t>65</t>
    </r>
    <r>
      <rPr>
        <sz val="12"/>
        <color theme="1"/>
        <rFont val="ＭＳ Ｐゴシック"/>
        <family val="2"/>
        <charset val="128"/>
      </rPr>
      <t>歳</t>
    </r>
  </si>
  <si>
    <r>
      <t>65</t>
    </r>
    <r>
      <rPr>
        <sz val="12"/>
        <color theme="1"/>
        <rFont val="ＭＳ Ｐゴシック"/>
        <family val="2"/>
        <charset val="128"/>
      </rPr>
      <t>歳</t>
    </r>
    <phoneticPr fontId="43"/>
  </si>
  <si>
    <t>引用資料のデータ更新にともない、遡及的に数値が修正されている場合がある。</t>
    <rPh sb="0" eb="2">
      <t>インヨウ</t>
    </rPh>
    <rPh sb="2" eb="4">
      <t>シリョウ</t>
    </rPh>
    <rPh sb="8" eb="10">
      <t>コウシン</t>
    </rPh>
    <rPh sb="16" eb="19">
      <t>ソキュウテキ</t>
    </rPh>
    <rPh sb="20" eb="22">
      <t>スウチ</t>
    </rPh>
    <rPh sb="23" eb="25">
      <t>シュウセイ</t>
    </rPh>
    <rPh sb="30" eb="32">
      <t>バアイ</t>
    </rPh>
    <phoneticPr fontId="3"/>
  </si>
  <si>
    <t>資料：厚生労働省「簡易生命表の概況」</t>
    <rPh sb="0" eb="2">
      <t>シリョウ</t>
    </rPh>
    <rPh sb="3" eb="5">
      <t>コウセイ</t>
    </rPh>
    <rPh sb="5" eb="8">
      <t>ロウドウショウ</t>
    </rPh>
    <rPh sb="9" eb="11">
      <t>カンイ</t>
    </rPh>
    <rPh sb="11" eb="13">
      <t>セイメイ</t>
    </rPh>
    <rPh sb="13" eb="14">
      <t>ヒョウ</t>
    </rPh>
    <rPh sb="15" eb="17">
      <t>ガイキョウ</t>
    </rPh>
    <phoneticPr fontId="3"/>
  </si>
  <si>
    <t>平均寿命 (国際比較)</t>
    <phoneticPr fontId="3"/>
  </si>
  <si>
    <r>
      <t>1988</t>
    </r>
    <r>
      <rPr>
        <sz val="10"/>
        <rFont val="ＭＳ Ｐゴシック"/>
        <family val="3"/>
        <charset val="128"/>
      </rPr>
      <t>年</t>
    </r>
    <rPh sb="4" eb="5">
      <t>ネン</t>
    </rPh>
    <phoneticPr fontId="3"/>
  </si>
  <si>
    <r>
      <rPr>
        <sz val="12"/>
        <rFont val="ＭＳ Ｐゴシック"/>
        <family val="2"/>
        <charset val="128"/>
      </rPr>
      <t>地域</t>
    </r>
  </si>
  <si>
    <r>
      <rPr>
        <sz val="12"/>
        <rFont val="ＭＳ Ｐゴシック"/>
        <family val="2"/>
        <charset val="128"/>
      </rPr>
      <t>国名</t>
    </r>
  </si>
  <si>
    <r>
      <rPr>
        <sz val="12"/>
        <rFont val="ＭＳ Ｐゴシック"/>
        <family val="2"/>
        <charset val="128"/>
      </rPr>
      <t>男性</t>
    </r>
  </si>
  <si>
    <r>
      <rPr>
        <sz val="12"/>
        <rFont val="ＭＳ Ｐゴシック"/>
        <family val="2"/>
        <charset val="128"/>
      </rPr>
      <t>女性</t>
    </r>
  </si>
  <si>
    <r>
      <rPr>
        <sz val="9"/>
        <rFont val="ＭＳ Ｐゴシック"/>
        <family val="2"/>
        <charset val="128"/>
      </rPr>
      <t>作成基礎期間</t>
    </r>
  </si>
  <si>
    <r>
      <rPr>
        <sz val="12"/>
        <rFont val="ＭＳ Ｐゴシック"/>
        <family val="2"/>
        <charset val="128"/>
      </rPr>
      <t>アジア</t>
    </r>
  </si>
  <si>
    <t>日本</t>
    <phoneticPr fontId="3"/>
  </si>
  <si>
    <r>
      <rPr>
        <sz val="12"/>
        <rFont val="ＭＳ Ｐゴシック"/>
        <family val="2"/>
        <charset val="128"/>
      </rPr>
      <t>イスラエル</t>
    </r>
  </si>
  <si>
    <t>2016- 2020</t>
    <phoneticPr fontId="3"/>
  </si>
  <si>
    <r>
      <rPr>
        <sz val="12"/>
        <rFont val="ＭＳ Ｐゴシック"/>
        <family val="2"/>
        <charset val="128"/>
      </rPr>
      <t>インド</t>
    </r>
  </si>
  <si>
    <t>1980-1985</t>
  </si>
  <si>
    <r>
      <rPr>
        <sz val="12"/>
        <rFont val="ＭＳ Ｐゴシック"/>
        <family val="2"/>
        <charset val="128"/>
      </rPr>
      <t>インドネシア</t>
    </r>
  </si>
  <si>
    <t>1985-1990</t>
  </si>
  <si>
    <r>
      <rPr>
        <sz val="12"/>
        <rFont val="ＭＳ Ｐゴシック"/>
        <family val="2"/>
        <charset val="128"/>
      </rPr>
      <t>韓国</t>
    </r>
  </si>
  <si>
    <t>1978-1979</t>
  </si>
  <si>
    <r>
      <rPr>
        <sz val="12"/>
        <rFont val="ＭＳ Ｐゴシック"/>
        <family val="2"/>
        <charset val="128"/>
      </rPr>
      <t>中国</t>
    </r>
  </si>
  <si>
    <r>
      <rPr>
        <sz val="12"/>
        <rFont val="ＭＳ Ｐゴシック"/>
        <family val="2"/>
        <charset val="128"/>
      </rPr>
      <t>ヨーロッパ</t>
    </r>
  </si>
  <si>
    <r>
      <rPr>
        <sz val="12"/>
        <rFont val="ＭＳ Ｐゴシック"/>
        <family val="2"/>
        <charset val="128"/>
      </rPr>
      <t>アイスランド</t>
    </r>
  </si>
  <si>
    <t>1985-1986</t>
  </si>
  <si>
    <r>
      <rPr>
        <sz val="12"/>
        <rFont val="ＭＳ Ｐゴシック"/>
        <family val="2"/>
        <charset val="128"/>
      </rPr>
      <t>イタリア</t>
    </r>
  </si>
  <si>
    <r>
      <rPr>
        <sz val="12"/>
        <rFont val="ＭＳ Ｐゴシック"/>
        <family val="2"/>
        <charset val="128"/>
      </rPr>
      <t>イギリス</t>
    </r>
  </si>
  <si>
    <t>1983-1985</t>
  </si>
  <si>
    <r>
      <rPr>
        <sz val="12"/>
        <rFont val="ＭＳ Ｐゴシック"/>
        <family val="2"/>
        <charset val="128"/>
      </rPr>
      <t>オーストリア</t>
    </r>
  </si>
  <si>
    <r>
      <rPr>
        <sz val="12"/>
        <rFont val="ＭＳ Ｐゴシック"/>
        <family val="2"/>
        <charset val="128"/>
      </rPr>
      <t>オランダ</t>
    </r>
  </si>
  <si>
    <r>
      <rPr>
        <sz val="12"/>
        <rFont val="ＭＳ Ｐゴシック"/>
        <family val="2"/>
        <charset val="128"/>
      </rPr>
      <t>スイス</t>
    </r>
  </si>
  <si>
    <r>
      <rPr>
        <sz val="12"/>
        <rFont val="ＭＳ Ｐゴシック"/>
        <family val="2"/>
        <charset val="128"/>
      </rPr>
      <t>スウェーデン</t>
    </r>
  </si>
  <si>
    <r>
      <rPr>
        <sz val="12"/>
        <rFont val="ＭＳ Ｐゴシック"/>
        <family val="2"/>
        <charset val="128"/>
      </rPr>
      <t>チェコ</t>
    </r>
  </si>
  <si>
    <r>
      <rPr>
        <sz val="12"/>
        <rFont val="ＭＳ Ｐゴシック"/>
        <family val="2"/>
        <charset val="128"/>
      </rPr>
      <t>デンマーク</t>
    </r>
  </si>
  <si>
    <t>ドイツ</t>
    <phoneticPr fontId="43"/>
  </si>
  <si>
    <t>1985-1987</t>
  </si>
  <si>
    <r>
      <rPr>
        <sz val="12"/>
        <rFont val="ＭＳ Ｐゴシック"/>
        <family val="2"/>
        <charset val="128"/>
      </rPr>
      <t>ノルウェー</t>
    </r>
  </si>
  <si>
    <r>
      <rPr>
        <sz val="12"/>
        <rFont val="ＭＳ Ｐゴシック"/>
        <family val="2"/>
        <charset val="128"/>
      </rPr>
      <t>フィンランド</t>
    </r>
  </si>
  <si>
    <r>
      <rPr>
        <sz val="12"/>
        <rFont val="ＭＳ Ｐゴシック"/>
        <family val="2"/>
        <charset val="128"/>
      </rPr>
      <t>フランス</t>
    </r>
  </si>
  <si>
    <r>
      <rPr>
        <sz val="12"/>
        <rFont val="ＭＳ Ｐゴシック"/>
        <family val="2"/>
        <charset val="128"/>
      </rPr>
      <t>ロシア</t>
    </r>
  </si>
  <si>
    <r>
      <rPr>
        <sz val="12"/>
        <rFont val="ＭＳ Ｐゴシック"/>
        <family val="2"/>
        <charset val="128"/>
      </rPr>
      <t>北アメリカ</t>
    </r>
  </si>
  <si>
    <r>
      <rPr>
        <sz val="12"/>
        <rFont val="ＭＳ Ｐゴシック"/>
        <family val="2"/>
        <charset val="128"/>
      </rPr>
      <t>アメリカ</t>
    </r>
  </si>
  <si>
    <r>
      <rPr>
        <sz val="12"/>
        <rFont val="ＭＳ Ｐゴシック"/>
        <family val="2"/>
        <charset val="128"/>
      </rPr>
      <t>カナダ</t>
    </r>
  </si>
  <si>
    <t>1980-1982</t>
  </si>
  <si>
    <r>
      <rPr>
        <sz val="12"/>
        <rFont val="ＭＳ Ｐゴシック"/>
        <family val="2"/>
        <charset val="128"/>
      </rPr>
      <t>メキシコ</t>
    </r>
  </si>
  <si>
    <r>
      <rPr>
        <sz val="12"/>
        <rFont val="ＭＳ Ｐゴシック"/>
        <family val="2"/>
        <charset val="128"/>
      </rPr>
      <t>南アメリカ</t>
    </r>
  </si>
  <si>
    <r>
      <rPr>
        <sz val="12"/>
        <rFont val="ＭＳ Ｐゴシック"/>
        <family val="2"/>
        <charset val="128"/>
      </rPr>
      <t>アルゼンチン</t>
    </r>
  </si>
  <si>
    <t>1975-1980</t>
  </si>
  <si>
    <r>
      <rPr>
        <sz val="12"/>
        <rFont val="ＭＳ Ｐゴシック"/>
        <family val="2"/>
        <charset val="128"/>
      </rPr>
      <t>ブラジル</t>
    </r>
  </si>
  <si>
    <r>
      <rPr>
        <sz val="12"/>
        <rFont val="ＭＳ Ｐゴシック"/>
        <family val="2"/>
        <charset val="128"/>
      </rPr>
      <t>アフリカ</t>
    </r>
  </si>
  <si>
    <r>
      <rPr>
        <sz val="12"/>
        <rFont val="ＭＳ Ｐゴシック"/>
        <family val="2"/>
        <charset val="128"/>
      </rPr>
      <t>エジプト</t>
    </r>
  </si>
  <si>
    <r>
      <rPr>
        <sz val="12"/>
        <rFont val="ＭＳ Ｐゴシック"/>
        <family val="2"/>
        <charset val="128"/>
      </rPr>
      <t>南アフリカ</t>
    </r>
  </si>
  <si>
    <r>
      <rPr>
        <sz val="12"/>
        <rFont val="ＭＳ Ｐゴシック"/>
        <family val="2"/>
        <charset val="128"/>
      </rPr>
      <t>オセアニア</t>
    </r>
  </si>
  <si>
    <r>
      <rPr>
        <sz val="12"/>
        <rFont val="ＭＳ Ｐゴシック"/>
        <family val="2"/>
        <charset val="128"/>
      </rPr>
      <t>オーストラリア</t>
    </r>
  </si>
  <si>
    <r>
      <rPr>
        <sz val="12"/>
        <rFont val="ＭＳ Ｐゴシック"/>
        <family val="2"/>
        <charset val="128"/>
      </rPr>
      <t>ニュージーランド</t>
    </r>
  </si>
  <si>
    <r>
      <rPr>
        <sz val="12"/>
        <rFont val="ＭＳ Ｐゴシック"/>
        <family val="2"/>
        <charset val="128"/>
      </rPr>
      <t>資料：</t>
    </r>
  </si>
  <si>
    <t>United Nations, Statistics Division, Demographic Yearbook</t>
    <phoneticPr fontId="43"/>
  </si>
  <si>
    <t>人口動態 (日本)</t>
    <rPh sb="6" eb="8">
      <t>ニホン</t>
    </rPh>
    <phoneticPr fontId="3"/>
  </si>
  <si>
    <r>
      <rPr>
        <sz val="12"/>
        <color theme="1"/>
        <rFont val="ＭＳ Ｐゴシック"/>
        <family val="2"/>
        <charset val="128"/>
      </rPr>
      <t>出生率</t>
    </r>
  </si>
  <si>
    <r>
      <rPr>
        <sz val="12"/>
        <color theme="1"/>
        <rFont val="ＭＳ Ｐゴシック"/>
        <family val="2"/>
        <charset val="128"/>
      </rPr>
      <t>死亡率</t>
    </r>
  </si>
  <si>
    <r>
      <rPr>
        <sz val="12"/>
        <color theme="1"/>
        <rFont val="ＭＳ Ｐゴシック"/>
        <family val="2"/>
        <charset val="128"/>
      </rPr>
      <t>自然増減率</t>
    </r>
  </si>
  <si>
    <t>乳児死亡率</t>
    <phoneticPr fontId="3"/>
  </si>
  <si>
    <r>
      <rPr>
        <sz val="12"/>
        <color theme="1"/>
        <rFont val="ＭＳ Ｐゴシック"/>
        <family val="2"/>
        <charset val="128"/>
      </rPr>
      <t>新生児死亡率</t>
    </r>
  </si>
  <si>
    <r>
      <rPr>
        <sz val="12"/>
        <color theme="1"/>
        <rFont val="ＭＳ Ｐゴシック"/>
        <family val="2"/>
        <charset val="128"/>
      </rPr>
      <t>人</t>
    </r>
    <r>
      <rPr>
        <sz val="12"/>
        <color theme="1"/>
        <rFont val="Arial"/>
        <family val="2"/>
      </rPr>
      <t xml:space="preserve"> </t>
    </r>
    <r>
      <rPr>
        <sz val="12"/>
        <color theme="1"/>
        <rFont val="ＭＳ Ｐゴシック"/>
        <family val="2"/>
        <charset val="128"/>
      </rPr>
      <t>口</t>
    </r>
    <r>
      <rPr>
        <sz val="12"/>
        <color theme="1"/>
        <rFont val="Arial"/>
        <family val="2"/>
      </rPr>
      <t xml:space="preserve"> </t>
    </r>
    <r>
      <rPr>
        <sz val="12"/>
        <color theme="1"/>
        <rFont val="ＭＳ Ｐゴシック"/>
        <family val="2"/>
        <charset val="128"/>
      </rPr>
      <t>千</t>
    </r>
    <r>
      <rPr>
        <sz val="12"/>
        <color theme="1"/>
        <rFont val="Arial"/>
        <family val="2"/>
      </rPr>
      <t xml:space="preserve"> </t>
    </r>
    <r>
      <rPr>
        <sz val="12"/>
        <color theme="1"/>
        <rFont val="ＭＳ Ｐゴシック"/>
        <family val="2"/>
        <charset val="128"/>
      </rPr>
      <t>対</t>
    </r>
  </si>
  <si>
    <r>
      <rPr>
        <sz val="12"/>
        <color theme="1"/>
        <rFont val="ＭＳ Ｐゴシック"/>
        <family val="2"/>
        <charset val="128"/>
      </rPr>
      <t>出</t>
    </r>
    <r>
      <rPr>
        <sz val="12"/>
        <color theme="1"/>
        <rFont val="Arial"/>
        <family val="2"/>
      </rPr>
      <t xml:space="preserve"> </t>
    </r>
    <r>
      <rPr>
        <sz val="12"/>
        <color theme="1"/>
        <rFont val="ＭＳ Ｐゴシック"/>
        <family val="2"/>
        <charset val="128"/>
      </rPr>
      <t>生</t>
    </r>
    <r>
      <rPr>
        <sz val="12"/>
        <color theme="1"/>
        <rFont val="Arial"/>
        <family val="2"/>
      </rPr>
      <t xml:space="preserve"> </t>
    </r>
    <r>
      <rPr>
        <sz val="12"/>
        <color theme="1"/>
        <rFont val="ＭＳ Ｐゴシック"/>
        <family val="2"/>
        <charset val="128"/>
      </rPr>
      <t>千</t>
    </r>
    <r>
      <rPr>
        <sz val="12"/>
        <color theme="1"/>
        <rFont val="Arial"/>
        <family val="2"/>
      </rPr>
      <t xml:space="preserve"> </t>
    </r>
    <r>
      <rPr>
        <sz val="12"/>
        <color theme="1"/>
        <rFont val="ＭＳ Ｐゴシック"/>
        <family val="2"/>
        <charset val="128"/>
      </rPr>
      <t>対</t>
    </r>
  </si>
  <si>
    <r>
      <rPr>
        <sz val="12"/>
        <color theme="1"/>
        <rFont val="ＭＳ Ｐゴシック"/>
        <family val="2"/>
        <charset val="128"/>
      </rPr>
      <t>　</t>
    </r>
  </si>
  <si>
    <r>
      <rPr>
        <sz val="10"/>
        <color theme="1"/>
        <rFont val="ＭＳ Ｐゴシック"/>
        <family val="3"/>
        <charset val="128"/>
      </rPr>
      <t>注</t>
    </r>
    <r>
      <rPr>
        <sz val="10"/>
        <color theme="1"/>
        <rFont val="Arial"/>
        <family val="2"/>
      </rPr>
      <t>: 1945</t>
    </r>
    <r>
      <rPr>
        <sz val="10"/>
        <color theme="1"/>
        <rFont val="ＭＳ Ｐゴシック"/>
        <family val="3"/>
        <charset val="128"/>
      </rPr>
      <t>年は調査資料なし。</t>
    </r>
    <rPh sb="0" eb="1">
      <t>チュウ</t>
    </rPh>
    <phoneticPr fontId="3"/>
  </si>
  <si>
    <t>資料：厚生労働省「人口動態統計の概況」</t>
    <phoneticPr fontId="3"/>
  </si>
  <si>
    <t>人口動態 (国際比較)</t>
    <rPh sb="6" eb="8">
      <t>コクサイ</t>
    </rPh>
    <rPh sb="8" eb="10">
      <t>ヒカク</t>
    </rPh>
    <phoneticPr fontId="3"/>
  </si>
  <si>
    <t>(単位：人)</t>
    <rPh sb="1" eb="3">
      <t>タンイ</t>
    </rPh>
    <rPh sb="4" eb="5">
      <t>ニン</t>
    </rPh>
    <phoneticPr fontId="3"/>
  </si>
  <si>
    <r>
      <rPr>
        <sz val="10"/>
        <rFont val="ＭＳ Ｐゴシック"/>
        <family val="3"/>
        <charset val="128"/>
      </rPr>
      <t>出生率</t>
    </r>
  </si>
  <si>
    <r>
      <rPr>
        <sz val="10"/>
        <rFont val="ＭＳ Ｐゴシック"/>
        <family val="3"/>
        <charset val="128"/>
      </rPr>
      <t>死亡率</t>
    </r>
  </si>
  <si>
    <t>乳児
死亡率</t>
    <phoneticPr fontId="3"/>
  </si>
  <si>
    <t>新生児
死亡率</t>
    <phoneticPr fontId="3"/>
  </si>
  <si>
    <r>
      <rPr>
        <sz val="11"/>
        <rFont val="ＭＳ Ｐゴシック"/>
        <family val="2"/>
        <charset val="128"/>
      </rPr>
      <t>地域</t>
    </r>
  </si>
  <si>
    <r>
      <rPr>
        <sz val="11"/>
        <rFont val="ＭＳ Ｐゴシック"/>
        <family val="2"/>
        <charset val="128"/>
      </rPr>
      <t>国名</t>
    </r>
  </si>
  <si>
    <r>
      <rPr>
        <sz val="10"/>
        <rFont val="ＭＳ Ｐゴシック"/>
        <family val="3"/>
        <charset val="128"/>
      </rPr>
      <t>人</t>
    </r>
    <r>
      <rPr>
        <sz val="10"/>
        <rFont val="Arial"/>
        <family val="2"/>
      </rPr>
      <t xml:space="preserve"> </t>
    </r>
    <r>
      <rPr>
        <sz val="10"/>
        <rFont val="ＭＳ Ｐゴシック"/>
        <family val="3"/>
        <charset val="128"/>
      </rPr>
      <t>口</t>
    </r>
    <r>
      <rPr>
        <sz val="10"/>
        <rFont val="Arial"/>
        <family val="2"/>
      </rPr>
      <t xml:space="preserve"> </t>
    </r>
    <r>
      <rPr>
        <sz val="10"/>
        <rFont val="ＭＳ Ｐゴシック"/>
        <family val="3"/>
        <charset val="128"/>
      </rPr>
      <t>千</t>
    </r>
    <r>
      <rPr>
        <sz val="10"/>
        <rFont val="Arial"/>
        <family val="2"/>
      </rPr>
      <t xml:space="preserve"> </t>
    </r>
    <r>
      <rPr>
        <sz val="10"/>
        <rFont val="ＭＳ Ｐゴシック"/>
        <family val="3"/>
        <charset val="128"/>
      </rPr>
      <t>対</t>
    </r>
  </si>
  <si>
    <r>
      <rPr>
        <sz val="10"/>
        <rFont val="ＭＳ Ｐゴシック"/>
        <family val="3"/>
        <charset val="128"/>
      </rPr>
      <t>出</t>
    </r>
    <r>
      <rPr>
        <sz val="10"/>
        <rFont val="Arial"/>
        <family val="2"/>
      </rPr>
      <t xml:space="preserve"> </t>
    </r>
    <r>
      <rPr>
        <sz val="10"/>
        <rFont val="ＭＳ Ｐゴシック"/>
        <family val="3"/>
        <charset val="128"/>
      </rPr>
      <t>生</t>
    </r>
    <r>
      <rPr>
        <sz val="10"/>
        <rFont val="Arial"/>
        <family val="2"/>
      </rPr>
      <t xml:space="preserve"> </t>
    </r>
    <r>
      <rPr>
        <sz val="10"/>
        <rFont val="ＭＳ Ｐゴシック"/>
        <family val="3"/>
        <charset val="128"/>
      </rPr>
      <t>千</t>
    </r>
    <r>
      <rPr>
        <sz val="10"/>
        <rFont val="Arial"/>
        <family val="2"/>
      </rPr>
      <t xml:space="preserve"> </t>
    </r>
    <r>
      <rPr>
        <sz val="10"/>
        <rFont val="ＭＳ Ｐゴシック"/>
        <family val="3"/>
        <charset val="128"/>
      </rPr>
      <t>対</t>
    </r>
  </si>
  <si>
    <t>アジア</t>
    <phoneticPr fontId="3"/>
  </si>
  <si>
    <t>(2022)</t>
    <phoneticPr fontId="3"/>
  </si>
  <si>
    <t>イスラエル</t>
  </si>
  <si>
    <t>(2020)</t>
    <phoneticPr fontId="3"/>
  </si>
  <si>
    <t>(2021)</t>
    <phoneticPr fontId="3"/>
  </si>
  <si>
    <r>
      <t>(1960</t>
    </r>
    <r>
      <rPr>
        <sz val="8"/>
        <rFont val="ＭＳ Ｐゴシック"/>
        <family val="3"/>
        <charset val="128"/>
      </rPr>
      <t>～</t>
    </r>
    <r>
      <rPr>
        <sz val="8"/>
        <rFont val="Arial"/>
        <family val="2"/>
      </rPr>
      <t>65)</t>
    </r>
    <phoneticPr fontId="3"/>
  </si>
  <si>
    <t>(2010)</t>
    <phoneticPr fontId="3"/>
  </si>
  <si>
    <t>韓国</t>
  </si>
  <si>
    <t>中国</t>
  </si>
  <si>
    <t>ヨーロッパ</t>
  </si>
  <si>
    <t>アイスランド</t>
  </si>
  <si>
    <r>
      <rPr>
        <sz val="11"/>
        <rFont val="ＭＳ Ｐゴシック"/>
        <family val="3"/>
        <charset val="128"/>
      </rPr>
      <t>オランダ</t>
    </r>
  </si>
  <si>
    <r>
      <rPr>
        <sz val="11"/>
        <rFont val="ＭＳ Ｐゴシック"/>
        <family val="3"/>
        <charset val="128"/>
      </rPr>
      <t>スイス</t>
    </r>
  </si>
  <si>
    <t>チェコ</t>
  </si>
  <si>
    <t>フィンランド</t>
    <phoneticPr fontId="3"/>
  </si>
  <si>
    <t>ロシア</t>
  </si>
  <si>
    <t>北アメリカ</t>
  </si>
  <si>
    <t>(1970)</t>
    <phoneticPr fontId="3"/>
  </si>
  <si>
    <t>南アメリカ</t>
  </si>
  <si>
    <t>アルゼンチン</t>
  </si>
  <si>
    <t>アフリカ</t>
  </si>
  <si>
    <t>エジプト</t>
  </si>
  <si>
    <t>(1979)</t>
    <phoneticPr fontId="3"/>
  </si>
  <si>
    <t>南アフリカ</t>
  </si>
  <si>
    <t>オセアニア</t>
  </si>
  <si>
    <t>ニュージーランド</t>
  </si>
  <si>
    <r>
      <t xml:space="preserve">UN statstic division, Demographic and Social Statistics, population and vital statistics report </t>
    </r>
    <r>
      <rPr>
        <sz val="10"/>
        <rFont val="Yu Gothic"/>
        <family val="2"/>
        <charset val="128"/>
      </rPr>
      <t>　</t>
    </r>
    <phoneticPr fontId="3"/>
  </si>
  <si>
    <t>(https://unstats.un.org/unsd/demographic-social/products/vitstats/)</t>
    <phoneticPr fontId="3"/>
  </si>
  <si>
    <t>WHO Global Health Observatory, Global Health Estimates: Life expectancy and leading causes of death and disability</t>
    <phoneticPr fontId="3"/>
  </si>
  <si>
    <t>(https://www.who.int/data/gho/data/themes/mortality-and-global-health-estimates)</t>
    <phoneticPr fontId="3"/>
  </si>
  <si>
    <t>死因</t>
    <rPh sb="0" eb="2">
      <t>シイン</t>
    </rPh>
    <phoneticPr fontId="3"/>
  </si>
  <si>
    <t>死亡数</t>
    <rPh sb="0" eb="3">
      <t>シボウスウ</t>
    </rPh>
    <phoneticPr fontId="3"/>
  </si>
  <si>
    <t>総数</t>
  </si>
  <si>
    <t>結核</t>
  </si>
  <si>
    <t>悪性
新生物</t>
    <phoneticPr fontId="3"/>
  </si>
  <si>
    <t>胃</t>
  </si>
  <si>
    <t>肝及び肝内胆管</t>
  </si>
  <si>
    <t>気管、気管支及び肺</t>
  </si>
  <si>
    <t>糖尿病</t>
  </si>
  <si>
    <t>高血圧性
疾患</t>
    <phoneticPr fontId="3"/>
  </si>
  <si>
    <t>心疾患
（高血圧性を除く）</t>
    <phoneticPr fontId="3"/>
  </si>
  <si>
    <t>脳血管
疾患</t>
    <phoneticPr fontId="3"/>
  </si>
  <si>
    <t>肺炎</t>
  </si>
  <si>
    <t>肝疾患</t>
  </si>
  <si>
    <t>腎不全</t>
  </si>
  <si>
    <t>老衰</t>
    <rPh sb="0" eb="2">
      <t>ロウスイ</t>
    </rPh>
    <phoneticPr fontId="3"/>
  </si>
  <si>
    <t>不慮の
事故</t>
    <rPh sb="4" eb="6">
      <t>ジコ</t>
    </rPh>
    <phoneticPr fontId="3"/>
  </si>
  <si>
    <t>自殺</t>
    <phoneticPr fontId="3"/>
  </si>
  <si>
    <t>死亡率</t>
    <phoneticPr fontId="3"/>
  </si>
  <si>
    <t>自殺</t>
  </si>
  <si>
    <r>
      <rPr>
        <sz val="10"/>
        <rFont val="ＭＳ Ｐゴシック"/>
        <family val="3"/>
        <charset val="128"/>
      </rPr>
      <t>注：平成</t>
    </r>
    <r>
      <rPr>
        <sz val="10"/>
        <rFont val="Arial"/>
        <family val="2"/>
      </rPr>
      <t>16</t>
    </r>
    <r>
      <rPr>
        <sz val="10"/>
        <rFont val="ＭＳ Ｐゴシック"/>
        <family val="3"/>
        <charset val="128"/>
      </rPr>
      <t>・</t>
    </r>
    <r>
      <rPr>
        <sz val="10"/>
        <rFont val="Arial"/>
        <family val="2"/>
      </rPr>
      <t>18</t>
    </r>
    <r>
      <rPr>
        <sz val="10"/>
        <rFont val="ＭＳ Ｐゴシック"/>
        <family val="3"/>
        <charset val="128"/>
      </rPr>
      <t>・</t>
    </r>
    <r>
      <rPr>
        <sz val="10"/>
        <rFont val="Arial"/>
        <family val="2"/>
      </rPr>
      <t>21</t>
    </r>
    <r>
      <rPr>
        <sz val="10"/>
        <rFont val="ＭＳ Ｐゴシック"/>
        <family val="3"/>
        <charset val="128"/>
      </rPr>
      <t>～</t>
    </r>
    <r>
      <rPr>
        <sz val="10"/>
        <rFont val="Arial"/>
        <family val="2"/>
      </rPr>
      <t>29</t>
    </r>
    <r>
      <rPr>
        <sz val="10"/>
        <rFont val="ＭＳ Ｐゴシック"/>
        <family val="3"/>
        <charset val="128"/>
      </rPr>
      <t>年の都道府県からの報告漏れ</t>
    </r>
    <r>
      <rPr>
        <sz val="10"/>
        <rFont val="Arial"/>
        <family val="2"/>
      </rPr>
      <t>(</t>
    </r>
    <r>
      <rPr>
        <sz val="10"/>
        <rFont val="ＭＳ Ｐゴシック"/>
        <family val="3"/>
        <charset val="128"/>
      </rPr>
      <t>平成</t>
    </r>
    <r>
      <rPr>
        <sz val="10"/>
        <rFont val="Arial"/>
        <family val="2"/>
      </rPr>
      <t>31</t>
    </r>
    <r>
      <rPr>
        <sz val="10"/>
        <rFont val="ＭＳ Ｐゴシック"/>
        <family val="3"/>
        <charset val="128"/>
      </rPr>
      <t>年</t>
    </r>
    <r>
      <rPr>
        <sz val="10"/>
        <rFont val="Arial"/>
        <family val="2"/>
      </rPr>
      <t>3</t>
    </r>
    <r>
      <rPr>
        <sz val="10"/>
        <rFont val="ＭＳ Ｐゴシック"/>
        <family val="3"/>
        <charset val="128"/>
      </rPr>
      <t>月</t>
    </r>
    <r>
      <rPr>
        <sz val="10"/>
        <rFont val="Arial"/>
        <family val="2"/>
      </rPr>
      <t>29</t>
    </r>
    <r>
      <rPr>
        <sz val="10"/>
        <rFont val="ＭＳ Ｐゴシック"/>
        <family val="3"/>
        <charset val="128"/>
      </rPr>
      <t>日公表</t>
    </r>
    <r>
      <rPr>
        <sz val="10"/>
        <rFont val="Arial"/>
        <family val="2"/>
      </rPr>
      <t>)</t>
    </r>
    <r>
      <rPr>
        <sz val="10"/>
        <rFont val="ＭＳ Ｐゴシック"/>
        <family val="3"/>
        <charset val="128"/>
      </rPr>
      <t>による再集計を行ったことにより、下線が引かれた数値について修正した。</t>
    </r>
    <rPh sb="0" eb="1">
      <t>チュウ</t>
    </rPh>
    <phoneticPr fontId="3"/>
  </si>
  <si>
    <r>
      <rPr>
        <sz val="20"/>
        <rFont val="ＭＳ Ｐゴシック"/>
        <family val="3"/>
        <charset val="128"/>
      </rPr>
      <t>死因分類別にみた死亡率</t>
    </r>
    <r>
      <rPr>
        <sz val="20"/>
        <rFont val="Arial"/>
        <family val="2"/>
      </rPr>
      <t xml:space="preserve"> (</t>
    </r>
    <r>
      <rPr>
        <sz val="20"/>
        <rFont val="ＭＳ Ｐゴシック"/>
        <family val="3"/>
        <charset val="128"/>
      </rPr>
      <t>国際比較</t>
    </r>
    <r>
      <rPr>
        <sz val="20"/>
        <rFont val="Arial"/>
        <family val="2"/>
      </rPr>
      <t>)</t>
    </r>
    <rPh sb="0" eb="2">
      <t>シイン</t>
    </rPh>
    <rPh sb="2" eb="4">
      <t>ブンルイ</t>
    </rPh>
    <rPh sb="4" eb="5">
      <t>ベツ</t>
    </rPh>
    <rPh sb="13" eb="15">
      <t>コクサイ</t>
    </rPh>
    <rPh sb="15" eb="17">
      <t>ヒカク</t>
    </rPh>
    <phoneticPr fontId="3"/>
  </si>
  <si>
    <r>
      <t>(</t>
    </r>
    <r>
      <rPr>
        <sz val="12"/>
        <rFont val="ＭＳ Ｐゴシック"/>
        <family val="3"/>
        <charset val="128"/>
      </rPr>
      <t>単位：人</t>
    </r>
    <r>
      <rPr>
        <sz val="12"/>
        <rFont val="Arial"/>
        <family val="2"/>
      </rPr>
      <t>)</t>
    </r>
    <rPh sb="4" eb="5">
      <t>ニン</t>
    </rPh>
    <phoneticPr fontId="3"/>
  </si>
  <si>
    <t>男性</t>
    <rPh sb="0" eb="2">
      <t>ダンセイ</t>
    </rPh>
    <phoneticPr fontId="3"/>
  </si>
  <si>
    <t>女性</t>
    <rPh sb="0" eb="2">
      <t>ジョセイ</t>
    </rPh>
    <phoneticPr fontId="3"/>
  </si>
  <si>
    <t>総数</t>
    <rPh sb="0" eb="2">
      <t>ソウスウ</t>
    </rPh>
    <phoneticPr fontId="24"/>
  </si>
  <si>
    <t>死亡率</t>
    <rPh sb="0" eb="3">
      <t>シボウリツ</t>
    </rPh>
    <phoneticPr fontId="3"/>
  </si>
  <si>
    <t>総数</t>
    <rPh sb="0" eb="2">
      <t>ソウスウ</t>
    </rPh>
    <phoneticPr fontId="3"/>
  </si>
  <si>
    <r>
      <t>(</t>
    </r>
    <r>
      <rPr>
        <sz val="10"/>
        <rFont val="ＭＳ Ｐゴシック"/>
        <family val="3"/>
        <charset val="128"/>
      </rPr>
      <t>対人口</t>
    </r>
    <r>
      <rPr>
        <sz val="10"/>
        <rFont val="Arial"/>
        <family val="2"/>
      </rPr>
      <t>10</t>
    </r>
    <r>
      <rPr>
        <sz val="10"/>
        <rFont val="ＭＳ Ｐゴシック"/>
        <family val="3"/>
        <charset val="128"/>
      </rPr>
      <t>万</t>
    </r>
    <r>
      <rPr>
        <sz val="10"/>
        <rFont val="Arial"/>
        <family val="2"/>
      </rPr>
      <t>)</t>
    </r>
    <r>
      <rPr>
        <sz val="10"/>
        <rFont val="ＭＳ Ｐゴシック"/>
        <family val="3"/>
        <charset val="128"/>
      </rPr>
      <t>　</t>
    </r>
  </si>
  <si>
    <t>結核　</t>
    <phoneticPr fontId="24"/>
  </si>
  <si>
    <t>敗血症</t>
    <rPh sb="0" eb="3">
      <t>ハイケツショウ</t>
    </rPh>
    <phoneticPr fontId="3"/>
  </si>
  <si>
    <t>ウイルス性肝炎</t>
    <rPh sb="4" eb="5">
      <t>セイ</t>
    </rPh>
    <rPh sb="5" eb="7">
      <t>カンエン</t>
    </rPh>
    <phoneticPr fontId="3"/>
  </si>
  <si>
    <t>HIV感染</t>
    <rPh sb="3" eb="5">
      <t>カンセン</t>
    </rPh>
    <phoneticPr fontId="3"/>
  </si>
  <si>
    <t>悪性新生物</t>
    <phoneticPr fontId="24"/>
  </si>
  <si>
    <t>食道</t>
    <phoneticPr fontId="24"/>
  </si>
  <si>
    <t>胃　　　　　</t>
    <phoneticPr fontId="24"/>
  </si>
  <si>
    <t>大腸(結腸、直腸、肛門)</t>
  </si>
  <si>
    <t>肝及び肝内胆管</t>
    <phoneticPr fontId="24"/>
  </si>
  <si>
    <t>気管、気管支及び肺</t>
    <phoneticPr fontId="24"/>
  </si>
  <si>
    <t>前立腺</t>
    <phoneticPr fontId="24"/>
  </si>
  <si>
    <t>乳房(女性)</t>
  </si>
  <si>
    <t>子宮(頸部)</t>
  </si>
  <si>
    <t>造血組織、リンパ腫、白血病</t>
    <phoneticPr fontId="24"/>
  </si>
  <si>
    <t>糖尿病</t>
    <phoneticPr fontId="24"/>
  </si>
  <si>
    <t>高血圧性疾患</t>
    <phoneticPr fontId="24"/>
  </si>
  <si>
    <t>虚血性心疾患(高血圧性を除く)</t>
  </si>
  <si>
    <t>脳血管疾患</t>
    <phoneticPr fontId="24"/>
  </si>
  <si>
    <t>肺炎</t>
    <phoneticPr fontId="24"/>
  </si>
  <si>
    <t>胃潰瘍及び十二指腸潰瘍</t>
    <phoneticPr fontId="24"/>
  </si>
  <si>
    <t>肝疾患</t>
    <phoneticPr fontId="24"/>
  </si>
  <si>
    <t>腎・尿管疾患</t>
    <phoneticPr fontId="24"/>
  </si>
  <si>
    <t>COVID-19</t>
    <phoneticPr fontId="3"/>
  </si>
  <si>
    <t>交通事故</t>
    <phoneticPr fontId="24"/>
  </si>
  <si>
    <t>自傷・自殺</t>
    <phoneticPr fontId="24"/>
  </si>
  <si>
    <r>
      <rPr>
        <sz val="20"/>
        <rFont val="ＭＳ Ｐゴシック"/>
        <family val="3"/>
        <charset val="128"/>
      </rPr>
      <t>国民医療費の推移</t>
    </r>
    <r>
      <rPr>
        <sz val="20"/>
        <rFont val="Arial"/>
        <family val="2"/>
      </rPr>
      <t xml:space="preserve"> (</t>
    </r>
    <r>
      <rPr>
        <sz val="20"/>
        <rFont val="ＭＳ Ｐゴシック"/>
        <family val="3"/>
        <charset val="128"/>
      </rPr>
      <t>日本</t>
    </r>
    <r>
      <rPr>
        <sz val="20"/>
        <rFont val="Arial"/>
        <family val="2"/>
      </rPr>
      <t>)</t>
    </r>
    <rPh sb="10" eb="12">
      <t>ニホン</t>
    </rPh>
    <phoneticPr fontId="3"/>
  </si>
  <si>
    <r>
      <rPr>
        <sz val="10"/>
        <rFont val="ＭＳ Ｐゴシック"/>
        <family val="2"/>
        <charset val="128"/>
      </rPr>
      <t>年</t>
    </r>
    <r>
      <rPr>
        <sz val="10"/>
        <rFont val="Arial"/>
        <family val="2"/>
      </rPr>
      <t xml:space="preserve"> </t>
    </r>
    <r>
      <rPr>
        <sz val="10"/>
        <rFont val="ＭＳ Ｐゴシック"/>
        <family val="2"/>
        <charset val="128"/>
      </rPr>
      <t>度</t>
    </r>
  </si>
  <si>
    <r>
      <rPr>
        <sz val="10"/>
        <rFont val="ＭＳ Ｐゴシック"/>
        <family val="2"/>
        <charset val="128"/>
      </rPr>
      <t>国　民　医　療　費</t>
    </r>
  </si>
  <si>
    <r>
      <t>国民医療費の</t>
    </r>
    <r>
      <rPr>
        <sz val="10"/>
        <rFont val="ＭＳ Ｐゴシック"/>
        <family val="3"/>
        <charset val="128"/>
      </rPr>
      <t>比率</t>
    </r>
    <rPh sb="6" eb="8">
      <t>ヒリツ</t>
    </rPh>
    <phoneticPr fontId="3"/>
  </si>
  <si>
    <t>総 額
(億円)</t>
  </si>
  <si>
    <t>前年増加率
(%)</t>
  </si>
  <si>
    <t>1人当たり
(千円)</t>
  </si>
  <si>
    <t>対国内総生産
(%)</t>
  </si>
  <si>
    <r>
      <rPr>
        <sz val="10"/>
        <rFont val="ＭＳ ゴシック"/>
        <family val="3"/>
        <charset val="128"/>
      </rPr>
      <t xml:space="preserve">対国民所得
</t>
    </r>
    <r>
      <rPr>
        <sz val="10"/>
        <rFont val="Arial"/>
        <family val="2"/>
      </rPr>
      <t>(%)</t>
    </r>
    <phoneticPr fontId="3"/>
  </si>
  <si>
    <t>資料：厚生労働省「国民医療費の概況」、内閣府「国民経済計算年報」</t>
    <rPh sb="19" eb="21">
      <t>ナイカク</t>
    </rPh>
    <phoneticPr fontId="3"/>
  </si>
  <si>
    <r>
      <rPr>
        <sz val="20"/>
        <rFont val="ＭＳ Ｐゴシック"/>
        <family val="3"/>
        <charset val="128"/>
      </rPr>
      <t>保健医療支出の推移</t>
    </r>
    <r>
      <rPr>
        <sz val="20"/>
        <rFont val="Arial"/>
        <family val="2"/>
      </rPr>
      <t xml:space="preserve"> (</t>
    </r>
    <r>
      <rPr>
        <sz val="20"/>
        <rFont val="ＭＳ Ｐゴシック"/>
        <family val="3"/>
        <charset val="128"/>
      </rPr>
      <t>世界</t>
    </r>
    <r>
      <rPr>
        <sz val="20"/>
        <rFont val="Arial"/>
        <family val="2"/>
      </rPr>
      <t>)</t>
    </r>
    <rPh sb="0" eb="2">
      <t>ホケン</t>
    </rPh>
    <rPh sb="2" eb="4">
      <t>イリョウ</t>
    </rPh>
    <rPh sb="4" eb="6">
      <t>シシュツ</t>
    </rPh>
    <rPh sb="11" eb="13">
      <t>セカイ</t>
    </rPh>
    <phoneticPr fontId="3"/>
  </si>
  <si>
    <t xml:space="preserve">国民医療費 </t>
    <phoneticPr fontId="3"/>
  </si>
  <si>
    <r>
      <rPr>
        <sz val="9"/>
        <rFont val="ＭＳ Ｐゴシック"/>
        <family val="2"/>
        <charset val="128"/>
      </rPr>
      <t>オーストラリア</t>
    </r>
  </si>
  <si>
    <r>
      <rPr>
        <sz val="9"/>
        <rFont val="ＭＳ Ｐゴシック"/>
        <family val="3"/>
        <charset val="128"/>
      </rPr>
      <t>金額</t>
    </r>
    <r>
      <rPr>
        <sz val="9"/>
        <rFont val="Arial"/>
        <family val="2"/>
      </rPr>
      <t xml:space="preserve"> (</t>
    </r>
    <r>
      <rPr>
        <sz val="9"/>
        <rFont val="ＭＳ Ｐゴシック"/>
        <family val="3"/>
        <charset val="128"/>
      </rPr>
      <t>百万ドル</t>
    </r>
    <r>
      <rPr>
        <sz val="9"/>
        <rFont val="Arial"/>
        <family val="2"/>
      </rPr>
      <t>)</t>
    </r>
    <rPh sb="0" eb="2">
      <t>キンガク</t>
    </rPh>
    <phoneticPr fontId="3"/>
  </si>
  <si>
    <r>
      <rPr>
        <sz val="9"/>
        <color theme="0"/>
        <rFont val="ＭＳ Ｐゴシック"/>
        <family val="2"/>
        <charset val="128"/>
      </rPr>
      <t>オーストラリア</t>
    </r>
  </si>
  <si>
    <t>対GDP比　(%)</t>
    <rPh sb="0" eb="1">
      <t>タイ</t>
    </rPh>
    <rPh sb="4" eb="5">
      <t>ヒ</t>
    </rPh>
    <phoneticPr fontId="3"/>
  </si>
  <si>
    <r>
      <rPr>
        <sz val="9"/>
        <rFont val="ＭＳ Ｐゴシック"/>
        <family val="2"/>
        <charset val="128"/>
      </rPr>
      <t>オーストリア</t>
    </r>
  </si>
  <si>
    <r>
      <rPr>
        <sz val="9"/>
        <color theme="0"/>
        <rFont val="ＭＳ Ｐゴシック"/>
        <family val="2"/>
        <charset val="128"/>
      </rPr>
      <t>オーストリア</t>
    </r>
  </si>
  <si>
    <r>
      <rPr>
        <sz val="9"/>
        <rFont val="ＭＳ Ｐゴシック"/>
        <family val="2"/>
        <charset val="128"/>
      </rPr>
      <t>ベルギー</t>
    </r>
  </si>
  <si>
    <r>
      <rPr>
        <sz val="9"/>
        <color theme="0"/>
        <rFont val="ＭＳ Ｐゴシック"/>
        <family val="2"/>
        <charset val="128"/>
      </rPr>
      <t>ベルギー</t>
    </r>
  </si>
  <si>
    <r>
      <rPr>
        <sz val="9"/>
        <rFont val="ＭＳ Ｐゴシック"/>
        <family val="2"/>
        <charset val="128"/>
      </rPr>
      <t>カナダ</t>
    </r>
  </si>
  <si>
    <r>
      <rPr>
        <sz val="9"/>
        <color theme="0"/>
        <rFont val="ＭＳ Ｐゴシック"/>
        <family val="2"/>
        <charset val="128"/>
      </rPr>
      <t>カナダ</t>
    </r>
  </si>
  <si>
    <r>
      <rPr>
        <sz val="9"/>
        <rFont val="ＭＳ Ｐゴシック"/>
        <family val="2"/>
        <charset val="128"/>
      </rPr>
      <t>デンマーク</t>
    </r>
  </si>
  <si>
    <r>
      <rPr>
        <sz val="9"/>
        <color theme="0"/>
        <rFont val="ＭＳ Ｐゴシック"/>
        <family val="2"/>
        <charset val="128"/>
      </rPr>
      <t>デンマーク</t>
    </r>
  </si>
  <si>
    <r>
      <rPr>
        <sz val="9"/>
        <rFont val="ＭＳ Ｐゴシック"/>
        <family val="2"/>
        <charset val="128"/>
      </rPr>
      <t>フランス</t>
    </r>
  </si>
  <si>
    <r>
      <rPr>
        <sz val="9"/>
        <color theme="0"/>
        <rFont val="ＭＳ Ｐゴシック"/>
        <family val="2"/>
        <charset val="128"/>
      </rPr>
      <t>フランス</t>
    </r>
  </si>
  <si>
    <r>
      <rPr>
        <sz val="9"/>
        <rFont val="ＭＳ Ｐゴシック"/>
        <family val="2"/>
        <charset val="128"/>
      </rPr>
      <t>ドイツ</t>
    </r>
  </si>
  <si>
    <r>
      <rPr>
        <sz val="9"/>
        <color theme="0"/>
        <rFont val="ＭＳ Ｐゴシック"/>
        <family val="2"/>
        <charset val="128"/>
      </rPr>
      <t>ドイツ</t>
    </r>
  </si>
  <si>
    <r>
      <rPr>
        <sz val="9"/>
        <rFont val="ＭＳ Ｐゴシック"/>
        <family val="2"/>
        <charset val="128"/>
      </rPr>
      <t>アイルランド</t>
    </r>
  </si>
  <si>
    <r>
      <rPr>
        <sz val="9"/>
        <color theme="0"/>
        <rFont val="ＭＳ Ｐゴシック"/>
        <family val="2"/>
        <charset val="128"/>
      </rPr>
      <t>アイルランド</t>
    </r>
  </si>
  <si>
    <r>
      <rPr>
        <sz val="9"/>
        <rFont val="ＭＳ Ｐゴシック"/>
        <family val="2"/>
        <charset val="128"/>
      </rPr>
      <t>イタリア</t>
    </r>
  </si>
  <si>
    <r>
      <rPr>
        <sz val="9"/>
        <color theme="0"/>
        <rFont val="ＭＳ Ｐゴシック"/>
        <family val="2"/>
        <charset val="128"/>
      </rPr>
      <t>イタリア</t>
    </r>
  </si>
  <si>
    <r>
      <rPr>
        <sz val="9"/>
        <rFont val="ＭＳ Ｐゴシック"/>
        <family val="2"/>
        <charset val="128"/>
      </rPr>
      <t>日本</t>
    </r>
  </si>
  <si>
    <r>
      <rPr>
        <sz val="9"/>
        <color theme="0"/>
        <rFont val="ＭＳ Ｐゴシック"/>
        <family val="2"/>
        <charset val="128"/>
      </rPr>
      <t>日本</t>
    </r>
  </si>
  <si>
    <r>
      <rPr>
        <sz val="9"/>
        <rFont val="ＭＳ Ｐゴシック"/>
        <family val="2"/>
        <charset val="128"/>
      </rPr>
      <t>韓国</t>
    </r>
  </si>
  <si>
    <r>
      <rPr>
        <sz val="9"/>
        <color theme="0"/>
        <rFont val="ＭＳ Ｐゴシック"/>
        <family val="2"/>
        <charset val="128"/>
      </rPr>
      <t>韓国</t>
    </r>
  </si>
  <si>
    <r>
      <rPr>
        <sz val="9"/>
        <rFont val="ＭＳ Ｐゴシック"/>
        <family val="2"/>
        <charset val="128"/>
      </rPr>
      <t>ルクセンブルグ</t>
    </r>
  </si>
  <si>
    <r>
      <rPr>
        <sz val="9"/>
        <color theme="0"/>
        <rFont val="ＭＳ Ｐゴシック"/>
        <family val="2"/>
        <charset val="128"/>
      </rPr>
      <t>ルクセンブルグ</t>
    </r>
  </si>
  <si>
    <r>
      <rPr>
        <sz val="9"/>
        <rFont val="ＭＳ Ｐゴシック"/>
        <family val="2"/>
        <charset val="128"/>
      </rPr>
      <t>オランダ</t>
    </r>
  </si>
  <si>
    <r>
      <rPr>
        <sz val="9"/>
        <color theme="0"/>
        <rFont val="ＭＳ Ｐゴシック"/>
        <family val="2"/>
        <charset val="128"/>
      </rPr>
      <t>オランダ</t>
    </r>
  </si>
  <si>
    <r>
      <rPr>
        <sz val="9"/>
        <rFont val="ＭＳ Ｐゴシック"/>
        <family val="2"/>
        <charset val="128"/>
      </rPr>
      <t>ノルウェー</t>
    </r>
  </si>
  <si>
    <r>
      <rPr>
        <sz val="9"/>
        <color theme="0"/>
        <rFont val="ＭＳ Ｐゴシック"/>
        <family val="2"/>
        <charset val="128"/>
      </rPr>
      <t>ノルウェー</t>
    </r>
  </si>
  <si>
    <r>
      <rPr>
        <sz val="9"/>
        <rFont val="ＭＳ Ｐゴシック"/>
        <family val="2"/>
        <charset val="128"/>
      </rPr>
      <t>ポルトガル</t>
    </r>
  </si>
  <si>
    <r>
      <rPr>
        <sz val="9"/>
        <color theme="0"/>
        <rFont val="ＭＳ Ｐゴシック"/>
        <family val="2"/>
        <charset val="128"/>
      </rPr>
      <t>ポルトガル</t>
    </r>
  </si>
  <si>
    <r>
      <rPr>
        <sz val="9"/>
        <rFont val="ＭＳ Ｐゴシック"/>
        <family val="2"/>
        <charset val="128"/>
      </rPr>
      <t>スペイン</t>
    </r>
  </si>
  <si>
    <r>
      <rPr>
        <sz val="9"/>
        <color theme="0"/>
        <rFont val="ＭＳ Ｐゴシック"/>
        <family val="2"/>
        <charset val="128"/>
      </rPr>
      <t>スペイン</t>
    </r>
  </si>
  <si>
    <r>
      <rPr>
        <sz val="9"/>
        <rFont val="ＭＳ Ｐゴシック"/>
        <family val="2"/>
        <charset val="128"/>
      </rPr>
      <t>スウェーデン</t>
    </r>
  </si>
  <si>
    <r>
      <rPr>
        <sz val="9"/>
        <color theme="0"/>
        <rFont val="ＭＳ Ｐゴシック"/>
        <family val="2"/>
        <charset val="128"/>
      </rPr>
      <t>スウェーデン</t>
    </r>
  </si>
  <si>
    <r>
      <rPr>
        <sz val="9"/>
        <rFont val="ＭＳ Ｐゴシック"/>
        <family val="2"/>
        <charset val="128"/>
      </rPr>
      <t>スイス</t>
    </r>
  </si>
  <si>
    <r>
      <rPr>
        <sz val="9"/>
        <color theme="0"/>
        <rFont val="ＭＳ Ｐゴシック"/>
        <family val="2"/>
        <charset val="128"/>
      </rPr>
      <t>スイス</t>
    </r>
  </si>
  <si>
    <r>
      <rPr>
        <sz val="9"/>
        <rFont val="ＭＳ Ｐゴシック"/>
        <family val="2"/>
        <charset val="128"/>
      </rPr>
      <t>イギリス</t>
    </r>
  </si>
  <si>
    <r>
      <rPr>
        <sz val="9"/>
        <color theme="0"/>
        <rFont val="ＭＳ Ｐゴシック"/>
        <family val="2"/>
        <charset val="128"/>
      </rPr>
      <t>イギリス</t>
    </r>
  </si>
  <si>
    <r>
      <rPr>
        <sz val="9"/>
        <rFont val="ＭＳ Ｐゴシック"/>
        <family val="2"/>
        <charset val="128"/>
      </rPr>
      <t>アメリカ</t>
    </r>
  </si>
  <si>
    <r>
      <rPr>
        <sz val="9"/>
        <color theme="0"/>
        <rFont val="ＭＳ Ｐゴシック"/>
        <family val="2"/>
        <charset val="128"/>
      </rPr>
      <t>アメリカ</t>
    </r>
  </si>
  <si>
    <t>引用資料のデータ更新にともない、遡及的に数値を修正している。</t>
    <rPh sb="20" eb="22">
      <t>スウチ</t>
    </rPh>
    <phoneticPr fontId="3"/>
  </si>
  <si>
    <r>
      <rPr>
        <sz val="12"/>
        <rFont val="ＭＳ Ｐゴシック"/>
        <family val="2"/>
        <charset val="128"/>
      </rPr>
      <t>資料：</t>
    </r>
    <r>
      <rPr>
        <sz val="12"/>
        <rFont val="Arial"/>
        <family val="2"/>
      </rPr>
      <t>OECD Health Data</t>
    </r>
    <phoneticPr fontId="3"/>
  </si>
  <si>
    <t>国民医療費規模と財源別割合(日本)</t>
    <rPh sb="14" eb="16">
      <t>ニホン</t>
    </rPh>
    <phoneticPr fontId="3"/>
  </si>
  <si>
    <r>
      <rPr>
        <sz val="10"/>
        <rFont val="ＭＳ Ｐゴシック"/>
        <family val="3"/>
        <charset val="128"/>
      </rPr>
      <t>医療費規模</t>
    </r>
    <rPh sb="0" eb="5">
      <t>イリョウヒキボ</t>
    </rPh>
    <phoneticPr fontId="43"/>
  </si>
  <si>
    <t>財源別百分比　(%)</t>
    <rPh sb="0" eb="2">
      <t>ザイゲンベt</t>
    </rPh>
    <rPh sb="2" eb="3">
      <t>ベツ</t>
    </rPh>
    <rPh sb="3" eb="5">
      <t>hyakubuンン</t>
    </rPh>
    <rPh sb="5" eb="6">
      <t>ヒリツ</t>
    </rPh>
    <phoneticPr fontId="43"/>
  </si>
  <si>
    <r>
      <rPr>
        <sz val="9"/>
        <rFont val="ＭＳ Ｐゴシック"/>
        <family val="3"/>
        <charset val="128"/>
      </rPr>
      <t xml:space="preserve">医療費
総額
</t>
    </r>
    <r>
      <rPr>
        <sz val="9"/>
        <rFont val="Arial"/>
        <family val="2"/>
      </rPr>
      <t>(</t>
    </r>
    <r>
      <rPr>
        <sz val="9"/>
        <rFont val="ＭＳ Ｐゴシック"/>
        <family val="3"/>
        <charset val="128"/>
      </rPr>
      <t>億円</t>
    </r>
    <r>
      <rPr>
        <sz val="9"/>
        <rFont val="Arial"/>
        <family val="2"/>
      </rPr>
      <t>)</t>
    </r>
    <phoneticPr fontId="3"/>
  </si>
  <si>
    <r>
      <rPr>
        <sz val="9"/>
        <rFont val="ＭＳ Ｐゴシック"/>
        <family val="3"/>
        <charset val="128"/>
      </rPr>
      <t>国民</t>
    </r>
    <r>
      <rPr>
        <sz val="9"/>
        <rFont val="Arial"/>
        <family val="2"/>
      </rPr>
      <t>1</t>
    </r>
    <r>
      <rPr>
        <sz val="9"/>
        <rFont val="ＭＳ Ｐゴシック"/>
        <family val="3"/>
        <charset val="128"/>
      </rPr>
      <t xml:space="preserve">人当たり医療費
</t>
    </r>
    <r>
      <rPr>
        <sz val="9"/>
        <rFont val="Arial"/>
        <family val="2"/>
      </rPr>
      <t>(</t>
    </r>
    <r>
      <rPr>
        <sz val="9"/>
        <rFont val="ＭＳ Ｐゴシック"/>
        <family val="3"/>
        <charset val="128"/>
      </rPr>
      <t>千円</t>
    </r>
    <r>
      <rPr>
        <sz val="9"/>
        <rFont val="Arial"/>
        <family val="2"/>
      </rPr>
      <t>)</t>
    </r>
    <phoneticPr fontId="3"/>
  </si>
  <si>
    <r>
      <rPr>
        <sz val="9"/>
        <rFont val="ＭＳ Ｐゴシック"/>
        <family val="3"/>
        <charset val="128"/>
      </rPr>
      <t>公費</t>
    </r>
    <phoneticPr fontId="3"/>
  </si>
  <si>
    <r>
      <rPr>
        <sz val="9"/>
        <rFont val="ＭＳ Ｐゴシック"/>
        <family val="3"/>
        <charset val="128"/>
      </rPr>
      <t>保険料</t>
    </r>
    <phoneticPr fontId="3"/>
  </si>
  <si>
    <r>
      <rPr>
        <sz val="9"/>
        <rFont val="ＭＳ Ｐゴシック"/>
        <family val="3"/>
        <charset val="128"/>
      </rPr>
      <t>患者
負担</t>
    </r>
    <phoneticPr fontId="3"/>
  </si>
  <si>
    <r>
      <rPr>
        <sz val="9"/>
        <rFont val="ＭＳ Ｐゴシック"/>
        <family val="3"/>
        <charset val="128"/>
      </rPr>
      <t>その他</t>
    </r>
    <phoneticPr fontId="3"/>
  </si>
  <si>
    <t>対GDP比(%)</t>
  </si>
  <si>
    <r>
      <rPr>
        <sz val="9"/>
        <rFont val="ＭＳ Ｐゴシック"/>
        <family val="3"/>
        <charset val="128"/>
      </rPr>
      <t>うち
国庫</t>
    </r>
    <phoneticPr fontId="3"/>
  </si>
  <si>
    <r>
      <rPr>
        <sz val="9"/>
        <rFont val="ＭＳ Ｐゴシック"/>
        <family val="3"/>
        <charset val="128"/>
      </rPr>
      <t>うち地方自治体</t>
    </r>
    <phoneticPr fontId="3"/>
  </si>
  <si>
    <r>
      <rPr>
        <sz val="9"/>
        <rFont val="ＭＳ Ｐゴシック"/>
        <family val="3"/>
        <charset val="128"/>
      </rPr>
      <t>うち
事業主</t>
    </r>
    <phoneticPr fontId="3"/>
  </si>
  <si>
    <r>
      <rPr>
        <sz val="9"/>
        <rFont val="ＭＳ Ｐゴシック"/>
        <family val="3"/>
        <charset val="128"/>
      </rPr>
      <t>うち被保険者</t>
    </r>
    <phoneticPr fontId="3"/>
  </si>
  <si>
    <r>
      <t>2. 2000</t>
    </r>
    <r>
      <rPr>
        <sz val="10"/>
        <rFont val="ＭＳ Ｐゴシック"/>
        <family val="3"/>
        <charset val="128"/>
      </rPr>
      <t>年</t>
    </r>
    <r>
      <rPr>
        <sz val="10"/>
        <rFont val="Arial"/>
        <family val="2"/>
      </rPr>
      <t>4</t>
    </r>
    <r>
      <rPr>
        <sz val="10"/>
        <rFont val="ＭＳ Ｐゴシック"/>
        <family val="3"/>
        <charset val="128"/>
      </rPr>
      <t>月から介護保険制度が開始されたことに伴い、従来国民医療費の対象となっていた費用のうち、
　　介護保険の費用に移行したものがあり、これらは</t>
    </r>
    <r>
      <rPr>
        <sz val="10"/>
        <rFont val="Arial"/>
        <family val="2"/>
      </rPr>
      <t>2000</t>
    </r>
    <r>
      <rPr>
        <sz val="10"/>
        <rFont val="ＭＳ Ｐゴシック"/>
        <family val="3"/>
        <charset val="128"/>
      </rPr>
      <t>年度以降、国民医療費に含まれていない。</t>
    </r>
    <phoneticPr fontId="3"/>
  </si>
  <si>
    <r>
      <t xml:space="preserve">3. </t>
    </r>
    <r>
      <rPr>
        <sz val="10"/>
        <rFont val="ＭＳ Ｐゴシック"/>
        <family val="3"/>
        <charset val="128"/>
      </rPr>
      <t>軽減特例措置は、国庫に含む。</t>
    </r>
    <phoneticPr fontId="3"/>
  </si>
  <si>
    <r>
      <t xml:space="preserve">4. </t>
    </r>
    <r>
      <rPr>
        <sz val="10"/>
        <rFont val="ＭＳ Ｐゴシック"/>
        <family val="3"/>
        <charset val="128"/>
      </rPr>
      <t>国内総生産</t>
    </r>
    <r>
      <rPr>
        <sz val="10"/>
        <rFont val="Arial"/>
        <family val="2"/>
      </rPr>
      <t>(GDP)</t>
    </r>
    <r>
      <rPr>
        <sz val="10"/>
        <rFont val="ＭＳ Ｐゴシック"/>
        <family val="3"/>
        <charset val="128"/>
      </rPr>
      <t>は、内閣府「国民経済計算」による。</t>
    </r>
    <phoneticPr fontId="3"/>
  </si>
  <si>
    <t>資料：厚生労働省「国民医療費の概況」、内閣府「国民経済計算年報」</t>
    <phoneticPr fontId="3"/>
  </si>
  <si>
    <r>
      <rPr>
        <sz val="20"/>
        <rFont val="ＭＳ Ｐゴシック"/>
        <family val="3"/>
        <charset val="128"/>
      </rPr>
      <t>国民医療費規模と財源別割合</t>
    </r>
    <r>
      <rPr>
        <sz val="20"/>
        <rFont val="Arial"/>
        <family val="2"/>
      </rPr>
      <t xml:space="preserve"> (</t>
    </r>
    <r>
      <rPr>
        <sz val="20"/>
        <rFont val="ＭＳ Ｐゴシック"/>
        <family val="3"/>
        <charset val="128"/>
      </rPr>
      <t>アメリカ</t>
    </r>
    <r>
      <rPr>
        <sz val="20"/>
        <rFont val="Arial"/>
        <family val="2"/>
      </rPr>
      <t>)</t>
    </r>
    <phoneticPr fontId="3"/>
  </si>
  <si>
    <r>
      <rPr>
        <sz val="9"/>
        <rFont val="ＭＳ Ｐゴシック"/>
        <family val="3"/>
        <charset val="128"/>
      </rPr>
      <t xml:space="preserve">医療費
総額
</t>
    </r>
    <r>
      <rPr>
        <sz val="9"/>
        <rFont val="Arial"/>
        <family val="2"/>
      </rPr>
      <t>(</t>
    </r>
    <r>
      <rPr>
        <sz val="9"/>
        <rFont val="ＭＳ Ｐゴシック"/>
        <family val="3"/>
        <charset val="128"/>
      </rPr>
      <t>十億ドル</t>
    </r>
    <r>
      <rPr>
        <sz val="9"/>
        <rFont val="Arial"/>
        <family val="2"/>
      </rPr>
      <t>)</t>
    </r>
    <rPh sb="8" eb="10">
      <t>ジュウオク</t>
    </rPh>
    <phoneticPr fontId="3"/>
  </si>
  <si>
    <r>
      <rPr>
        <sz val="9"/>
        <rFont val="ＭＳ Ｐゴシック"/>
        <family val="3"/>
        <charset val="128"/>
      </rPr>
      <t>国民</t>
    </r>
    <r>
      <rPr>
        <sz val="9"/>
        <rFont val="Arial"/>
        <family val="2"/>
      </rPr>
      <t>1</t>
    </r>
    <r>
      <rPr>
        <sz val="9"/>
        <rFont val="ＭＳ Ｐゴシック"/>
        <family val="3"/>
        <charset val="128"/>
      </rPr>
      <t xml:space="preserve">人当たり医療費
</t>
    </r>
    <r>
      <rPr>
        <sz val="9"/>
        <rFont val="Arial"/>
        <family val="2"/>
      </rPr>
      <t>(</t>
    </r>
    <r>
      <rPr>
        <sz val="9"/>
        <rFont val="ＭＳ Ｐゴシック"/>
        <family val="3"/>
        <charset val="128"/>
      </rPr>
      <t>ドル</t>
    </r>
    <r>
      <rPr>
        <sz val="9"/>
        <rFont val="Arial"/>
        <family val="2"/>
      </rPr>
      <t>)</t>
    </r>
    <phoneticPr fontId="3"/>
  </si>
  <si>
    <t>年</t>
    <rPh sb="0" eb="1">
      <t>トシ</t>
    </rPh>
    <phoneticPr fontId="3"/>
  </si>
  <si>
    <t>うち
連邦</t>
    <rPh sb="3" eb="5">
      <t>レンポウ</t>
    </rPh>
    <phoneticPr fontId="3"/>
  </si>
  <si>
    <t>うち
州・自治体</t>
    <rPh sb="3" eb="4">
      <t>シュウ</t>
    </rPh>
    <rPh sb="5" eb="8">
      <t>ジチタイ</t>
    </rPh>
    <phoneticPr fontId="3"/>
  </si>
  <si>
    <r>
      <t xml:space="preserve">2. </t>
    </r>
    <r>
      <rPr>
        <sz val="10"/>
        <rFont val="ＭＳ Ｐゴシック"/>
        <family val="3"/>
        <charset val="128"/>
      </rPr>
      <t>保険料は</t>
    </r>
    <r>
      <rPr>
        <sz val="10"/>
        <rFont val="Arial"/>
        <family val="2"/>
      </rPr>
      <t>“Private Health Insurance”</t>
    </r>
    <r>
      <rPr>
        <sz val="10"/>
        <rFont val="ＭＳ Ｐゴシック"/>
        <family val="3"/>
        <charset val="128"/>
      </rPr>
      <t>に分類されているもののみである。</t>
    </r>
    <phoneticPr fontId="24"/>
  </si>
  <si>
    <r>
      <rPr>
        <sz val="12"/>
        <rFont val="ＭＳ ゴシック"/>
        <family val="3"/>
        <charset val="128"/>
      </rPr>
      <t>資料：</t>
    </r>
    <r>
      <rPr>
        <sz val="12"/>
        <rFont val="Arial"/>
        <family val="2"/>
      </rPr>
      <t>Centers for Medicare &amp; Medicaid Services, National Health Expenditure Data</t>
    </r>
    <phoneticPr fontId="3"/>
  </si>
  <si>
    <r>
      <rPr>
        <sz val="20"/>
        <rFont val="ＭＳ Ｐゴシック"/>
        <family val="3"/>
        <charset val="128"/>
      </rPr>
      <t>国家予算に占める国民医療費の国庫支出割合</t>
    </r>
    <r>
      <rPr>
        <sz val="20"/>
        <rFont val="Arial"/>
        <family val="2"/>
      </rPr>
      <t xml:space="preserve"> (</t>
    </r>
    <r>
      <rPr>
        <sz val="20"/>
        <rFont val="ＭＳ Ｐゴシック"/>
        <family val="3"/>
        <charset val="128"/>
      </rPr>
      <t>日本</t>
    </r>
    <r>
      <rPr>
        <sz val="20"/>
        <rFont val="Arial"/>
        <family val="2"/>
      </rPr>
      <t>)</t>
    </r>
    <rPh sb="22" eb="24">
      <t>ニホン</t>
    </rPh>
    <phoneticPr fontId="3"/>
  </si>
  <si>
    <t>年度</t>
    <rPh sb="0" eb="1">
      <t>ネン</t>
    </rPh>
    <rPh sb="1" eb="2">
      <t>ド</t>
    </rPh>
    <phoneticPr fontId="43"/>
  </si>
  <si>
    <r>
      <rPr>
        <sz val="12"/>
        <rFont val="ＭＳ Ｐゴシック"/>
        <family val="3"/>
        <charset val="128"/>
      </rPr>
      <t>一般会計予算　</t>
    </r>
    <r>
      <rPr>
        <sz val="12"/>
        <rFont val="Arial"/>
        <family val="2"/>
      </rPr>
      <t>(</t>
    </r>
    <r>
      <rPr>
        <sz val="12"/>
        <rFont val="ＭＳ Ｐゴシック"/>
        <family val="3"/>
        <charset val="128"/>
      </rPr>
      <t>当初</t>
    </r>
    <r>
      <rPr>
        <sz val="12"/>
        <rFont val="Arial"/>
        <family val="2"/>
      </rPr>
      <t>)
 (A)</t>
    </r>
    <rPh sb="8" eb="10">
      <t>トウショ</t>
    </rPh>
    <phoneticPr fontId="3"/>
  </si>
  <si>
    <r>
      <rPr>
        <sz val="12"/>
        <rFont val="ＭＳ Ｐゴシック"/>
        <family val="3"/>
        <charset val="128"/>
      </rPr>
      <t>国民医療費</t>
    </r>
    <r>
      <rPr>
        <sz val="12"/>
        <rFont val="ＭＳ Ｐゴシック"/>
        <family val="3"/>
        <charset val="128"/>
      </rPr>
      <t xml:space="preserve">
</t>
    </r>
    <r>
      <rPr>
        <sz val="12"/>
        <rFont val="Arial"/>
        <family val="2"/>
      </rPr>
      <t xml:space="preserve"> (B)</t>
    </r>
    <phoneticPr fontId="3"/>
  </si>
  <si>
    <r>
      <rPr>
        <sz val="12"/>
        <rFont val="ＭＳ Ｐゴシック"/>
        <family val="3"/>
        <charset val="128"/>
      </rPr>
      <t>うち国庫支出</t>
    </r>
    <r>
      <rPr>
        <sz val="12"/>
        <rFont val="Arial"/>
        <family val="2"/>
      </rPr>
      <t xml:space="preserve"> 
(C)</t>
    </r>
    <r>
      <rPr>
        <sz val="12"/>
        <rFont val="ＭＳ Ｐゴシック"/>
        <family val="3"/>
        <charset val="128"/>
      </rPr>
      <t>　</t>
    </r>
    <phoneticPr fontId="3"/>
  </si>
  <si>
    <t>(C) / (A)</t>
  </si>
  <si>
    <t xml:space="preserve">(C) / (B) </t>
  </si>
  <si>
    <t>(億円)</t>
  </si>
  <si>
    <t>資料：厚生労働省 「国民医療費の概況」、財務省 「予算」</t>
    <phoneticPr fontId="3"/>
  </si>
  <si>
    <r>
      <rPr>
        <sz val="20"/>
        <rFont val="ＭＳ Ｐゴシック"/>
        <family val="3"/>
        <charset val="128"/>
      </rPr>
      <t>国家予算に占める国民医療費の国庫支出割合</t>
    </r>
    <r>
      <rPr>
        <sz val="20"/>
        <rFont val="Arial"/>
        <family val="2"/>
      </rPr>
      <t xml:space="preserve"> (</t>
    </r>
    <r>
      <rPr>
        <sz val="20"/>
        <rFont val="ＭＳ Ｐゴシック"/>
        <family val="3"/>
        <charset val="128"/>
      </rPr>
      <t>アメリカ</t>
    </r>
    <r>
      <rPr>
        <sz val="20"/>
        <rFont val="Arial"/>
        <family val="2"/>
      </rPr>
      <t>)</t>
    </r>
    <rPh sb="0" eb="2">
      <t>コッカ</t>
    </rPh>
    <rPh sb="2" eb="4">
      <t>ヨサン</t>
    </rPh>
    <phoneticPr fontId="3"/>
  </si>
  <si>
    <t>年</t>
    <phoneticPr fontId="3"/>
  </si>
  <si>
    <r>
      <rPr>
        <sz val="12"/>
        <rFont val="ＭＳ Ｐゴシック"/>
        <family val="3"/>
        <charset val="128"/>
      </rPr>
      <t>歳出</t>
    </r>
    <r>
      <rPr>
        <sz val="12"/>
        <rFont val="Arial"/>
        <family val="2"/>
      </rPr>
      <t>(</t>
    </r>
    <r>
      <rPr>
        <sz val="12"/>
        <rFont val="ＭＳ Ｐゴシック"/>
        <family val="3"/>
        <charset val="128"/>
      </rPr>
      <t>予算</t>
    </r>
    <r>
      <rPr>
        <sz val="12"/>
        <rFont val="Arial"/>
        <family val="2"/>
      </rPr>
      <t>)</t>
    </r>
    <r>
      <rPr>
        <sz val="12"/>
        <rFont val="ＭＳ ゴシック"/>
        <family val="3"/>
        <charset val="128"/>
      </rPr>
      <t xml:space="preserve">
</t>
    </r>
    <r>
      <rPr>
        <sz val="12"/>
        <rFont val="Arial"/>
        <family val="2"/>
      </rPr>
      <t xml:space="preserve"> (A)</t>
    </r>
    <rPh sb="3" eb="5">
      <t>ヨサン</t>
    </rPh>
    <phoneticPr fontId="3"/>
  </si>
  <si>
    <r>
      <rPr>
        <sz val="12"/>
        <rFont val="ＭＳ Ｐゴシック"/>
        <family val="3"/>
        <charset val="128"/>
      </rPr>
      <t>国民医療費</t>
    </r>
    <r>
      <rPr>
        <sz val="12"/>
        <rFont val="ＭＳ ゴシック"/>
        <family val="3"/>
        <charset val="128"/>
      </rPr>
      <t xml:space="preserve">
</t>
    </r>
    <r>
      <rPr>
        <sz val="12"/>
        <rFont val="Arial"/>
        <family val="2"/>
      </rPr>
      <t xml:space="preserve"> (B)</t>
    </r>
    <phoneticPr fontId="3"/>
  </si>
  <si>
    <r>
      <rPr>
        <sz val="12"/>
        <rFont val="ＭＳ Ｐゴシック"/>
        <family val="3"/>
        <charset val="128"/>
      </rPr>
      <t xml:space="preserve">うち国庫支出 </t>
    </r>
    <r>
      <rPr>
        <sz val="12"/>
        <rFont val="Arial"/>
        <family val="2"/>
      </rPr>
      <t xml:space="preserve">
(C)</t>
    </r>
    <phoneticPr fontId="3"/>
  </si>
  <si>
    <r>
      <t>(</t>
    </r>
    <r>
      <rPr>
        <sz val="12"/>
        <rFont val="ＭＳ Ｐゴシック"/>
        <family val="3"/>
        <charset val="128"/>
      </rPr>
      <t>十億ドル</t>
    </r>
    <r>
      <rPr>
        <sz val="12"/>
        <rFont val="Arial"/>
        <family val="2"/>
      </rPr>
      <t>)</t>
    </r>
    <rPh sb="1" eb="2">
      <t>ジュウ</t>
    </rPh>
    <phoneticPr fontId="3"/>
  </si>
  <si>
    <r>
      <t>(</t>
    </r>
    <r>
      <rPr>
        <sz val="12"/>
        <rFont val="ＭＳ Ｐゴシック"/>
        <family val="3"/>
        <charset val="128"/>
      </rPr>
      <t>注</t>
    </r>
    <r>
      <rPr>
        <sz val="12"/>
        <rFont val="Arial"/>
        <family val="2"/>
      </rPr>
      <t>)</t>
    </r>
  </si>
  <si>
    <r>
      <t xml:space="preserve">1. </t>
    </r>
    <r>
      <rPr>
        <sz val="10"/>
        <rFont val="ＭＳ Ｐゴシック"/>
        <family val="3"/>
        <charset val="128"/>
      </rPr>
      <t>国民医療費は</t>
    </r>
    <r>
      <rPr>
        <sz val="10"/>
        <rFont val="Arial"/>
        <family val="2"/>
      </rPr>
      <t>,</t>
    </r>
    <r>
      <rPr>
        <sz val="10"/>
        <rFont val="ＭＳ Ｐゴシック"/>
        <family val="3"/>
        <charset val="128"/>
      </rPr>
      <t>日本の医療費に相当する</t>
    </r>
    <r>
      <rPr>
        <sz val="10"/>
        <rFont val="Arial"/>
        <family val="2"/>
      </rPr>
      <t>“Personal Health Care”</t>
    </r>
    <r>
      <rPr>
        <sz val="10"/>
        <rFont val="ＭＳ Ｐゴシック"/>
        <family val="3"/>
        <charset val="128"/>
      </rPr>
      <t>に分類されている数値を採用。</t>
    </r>
    <phoneticPr fontId="3"/>
  </si>
  <si>
    <r>
      <t xml:space="preserve">2. </t>
    </r>
    <r>
      <rPr>
        <sz val="10"/>
        <rFont val="ＭＳ Ｐゴシック"/>
        <family val="3"/>
        <charset val="128"/>
      </rPr>
      <t>国庫支出とは連邦政府の支出を指す。</t>
    </r>
    <phoneticPr fontId="3"/>
  </si>
  <si>
    <r>
      <rPr>
        <sz val="12"/>
        <rFont val="ＭＳ ゴシック"/>
        <family val="3"/>
        <charset val="128"/>
      </rPr>
      <t>資料：国民医療費　</t>
    </r>
    <r>
      <rPr>
        <sz val="12"/>
        <rFont val="Arial"/>
        <family val="2"/>
      </rPr>
      <t>Centers for Medicare &amp; Medicaid Services, National Health Expenditure Data</t>
    </r>
    <phoneticPr fontId="3"/>
  </si>
  <si>
    <t>　　　　　　　　　　　　　　</t>
    <phoneticPr fontId="3"/>
  </si>
  <si>
    <r>
      <rPr>
        <sz val="20"/>
        <rFont val="ＭＳ Ｐゴシック"/>
        <family val="3"/>
        <charset val="128"/>
      </rPr>
      <t>社会保障給付費の部門別推移</t>
    </r>
    <r>
      <rPr>
        <sz val="20"/>
        <rFont val="Arial"/>
        <family val="2"/>
      </rPr>
      <t xml:space="preserve"> (</t>
    </r>
    <r>
      <rPr>
        <sz val="20"/>
        <rFont val="ＭＳ Ｐゴシック"/>
        <family val="3"/>
        <charset val="128"/>
      </rPr>
      <t>日本</t>
    </r>
    <r>
      <rPr>
        <sz val="20"/>
        <rFont val="Arial"/>
        <family val="2"/>
      </rPr>
      <t>)</t>
    </r>
    <rPh sb="8" eb="10">
      <t>ブモン</t>
    </rPh>
    <rPh sb="10" eb="11">
      <t>ベツ</t>
    </rPh>
    <rPh sb="11" eb="13">
      <t>スイイ</t>
    </rPh>
    <rPh sb="15" eb="17">
      <t>ニホン</t>
    </rPh>
    <phoneticPr fontId="3"/>
  </si>
  <si>
    <t>年度</t>
    <rPh sb="0" eb="2">
      <t>ネンド</t>
    </rPh>
    <phoneticPr fontId="43"/>
  </si>
  <si>
    <t>医療</t>
    <phoneticPr fontId="3"/>
  </si>
  <si>
    <r>
      <rPr>
        <sz val="11"/>
        <rFont val="ＭＳ Ｐゴシック"/>
        <family val="2"/>
        <charset val="128"/>
      </rPr>
      <t>年金</t>
    </r>
    <phoneticPr fontId="3"/>
  </si>
  <si>
    <r>
      <rPr>
        <sz val="11"/>
        <rFont val="ＭＳ Ｐゴシック"/>
        <family val="2"/>
        <charset val="128"/>
      </rPr>
      <t>福祉その他</t>
    </r>
  </si>
  <si>
    <r>
      <rPr>
        <sz val="11"/>
        <rFont val="ＭＳ Ｐゴシック"/>
        <family val="2"/>
        <charset val="128"/>
      </rPr>
      <t>計</t>
    </r>
  </si>
  <si>
    <r>
      <rPr>
        <sz val="11"/>
        <rFont val="ＭＳ Ｐゴシック"/>
        <family val="2"/>
        <charset val="128"/>
      </rPr>
      <t>介護</t>
    </r>
    <phoneticPr fontId="43"/>
  </si>
  <si>
    <r>
      <rPr>
        <sz val="11"/>
        <rFont val="ＭＳ Ｐゴシック"/>
        <family val="3"/>
        <charset val="128"/>
      </rPr>
      <t>実額</t>
    </r>
    <r>
      <rPr>
        <sz val="11"/>
        <rFont val="Arial"/>
        <family val="2"/>
      </rPr>
      <t>(</t>
    </r>
    <r>
      <rPr>
        <sz val="11"/>
        <rFont val="ＭＳ Ｐゴシック"/>
        <family val="3"/>
        <charset val="128"/>
      </rPr>
      <t>億円</t>
    </r>
    <r>
      <rPr>
        <sz val="11"/>
        <rFont val="Arial"/>
        <family val="2"/>
      </rPr>
      <t>)</t>
    </r>
    <rPh sb="0" eb="2">
      <t>ジツガク</t>
    </rPh>
    <phoneticPr fontId="3"/>
  </si>
  <si>
    <r>
      <rPr>
        <sz val="11"/>
        <rFont val="ＭＳ Ｐゴシック"/>
        <family val="3"/>
        <charset val="128"/>
      </rPr>
      <t>構成比</t>
    </r>
    <r>
      <rPr>
        <sz val="11"/>
        <rFont val="Arial"/>
        <family val="2"/>
      </rPr>
      <t>(%)</t>
    </r>
    <rPh sb="0" eb="3">
      <t>コウセイヒ</t>
    </rPh>
    <phoneticPr fontId="3"/>
  </si>
  <si>
    <r>
      <rPr>
        <sz val="11"/>
        <rFont val="ＭＳ Ｐゴシック"/>
        <family val="3"/>
        <charset val="128"/>
      </rPr>
      <t>対国民所得比　</t>
    </r>
    <r>
      <rPr>
        <sz val="11"/>
        <rFont val="Arial"/>
        <family val="2"/>
      </rPr>
      <t>(%)</t>
    </r>
    <rPh sb="0" eb="1">
      <t>タイ</t>
    </rPh>
    <rPh sb="1" eb="3">
      <t>コクミン</t>
    </rPh>
    <rPh sb="3" eb="5">
      <t>ショトク</t>
    </rPh>
    <rPh sb="5" eb="6">
      <t>ヒ</t>
    </rPh>
    <phoneticPr fontId="3"/>
  </si>
  <si>
    <t>1. 引用資料のデータ更新にともない、遡及的に数値を修正している。</t>
    <rPh sb="19" eb="22">
      <t>ソキュウテキ</t>
    </rPh>
    <rPh sb="23" eb="25">
      <t>スウチ</t>
    </rPh>
    <phoneticPr fontId="3"/>
  </si>
  <si>
    <t>2. 国内所得は、内閣府「国民経済計算年報」による。</t>
    <rPh sb="5" eb="7">
      <t>ショトク</t>
    </rPh>
    <rPh sb="19" eb="21">
      <t>ネンポウ</t>
    </rPh>
    <phoneticPr fontId="3"/>
  </si>
  <si>
    <r>
      <rPr>
        <sz val="12"/>
        <rFont val="ＭＳ Ｐゴシック"/>
        <family val="3"/>
        <charset val="128"/>
      </rPr>
      <t>資料：国立社会保障・人口問題研究所「社会保障費用統計</t>
    </r>
    <r>
      <rPr>
        <sz val="12"/>
        <rFont val="Arial"/>
        <family val="2"/>
      </rPr>
      <t>(</t>
    </r>
    <r>
      <rPr>
        <sz val="12"/>
        <rFont val="ＭＳ Ｐゴシック"/>
        <family val="3"/>
        <charset val="128"/>
      </rPr>
      <t>旧社会保障給付費</t>
    </r>
    <r>
      <rPr>
        <sz val="12"/>
        <rFont val="Arial"/>
        <family val="2"/>
      </rPr>
      <t>)</t>
    </r>
    <r>
      <rPr>
        <sz val="12"/>
        <rFont val="ＭＳ Ｐゴシック"/>
        <family val="3"/>
        <charset val="128"/>
      </rPr>
      <t>」</t>
    </r>
    <phoneticPr fontId="3"/>
  </si>
  <si>
    <r>
      <t xml:space="preserve"> 1.</t>
    </r>
    <r>
      <rPr>
        <sz val="10"/>
        <rFont val="ＭＳ Ｐゴシック"/>
        <family val="3"/>
        <charset val="128"/>
      </rPr>
      <t>　</t>
    </r>
    <r>
      <rPr>
        <sz val="10"/>
        <rFont val="Arial"/>
        <family val="2"/>
      </rPr>
      <t>2000</t>
    </r>
    <r>
      <rPr>
        <sz val="10"/>
        <rFont val="ＭＳ Ｐゴシック"/>
        <family val="3"/>
        <charset val="128"/>
      </rPr>
      <t>年</t>
    </r>
    <r>
      <rPr>
        <sz val="10"/>
        <rFont val="Arial"/>
        <family val="2"/>
      </rPr>
      <t>4</t>
    </r>
    <r>
      <rPr>
        <sz val="10"/>
        <rFont val="ＭＳ Ｐゴシック"/>
        <family val="3"/>
        <charset val="128"/>
      </rPr>
      <t>月から介護保険制度が開始されたことに伴い、従来国民医療費の対象となっていた費用のうち</t>
    </r>
    <phoneticPr fontId="3"/>
  </si>
  <si>
    <r>
      <t xml:space="preserve">      </t>
    </r>
    <r>
      <rPr>
        <sz val="10"/>
        <rFont val="ＭＳ Ｐゴシック"/>
        <family val="3"/>
        <charset val="128"/>
      </rPr>
      <t>介護保険の費用に移行したものがあり、これらは</t>
    </r>
    <r>
      <rPr>
        <sz val="10"/>
        <rFont val="Arial"/>
        <family val="2"/>
      </rPr>
      <t>2000</t>
    </r>
    <r>
      <rPr>
        <sz val="10"/>
        <rFont val="ＭＳ Ｐゴシック"/>
        <family val="3"/>
        <charset val="128"/>
      </rPr>
      <t>年度以降、国民医療費に含まれていない。</t>
    </r>
    <phoneticPr fontId="3"/>
  </si>
  <si>
    <r>
      <t xml:space="preserve"> 2.</t>
    </r>
    <r>
      <rPr>
        <sz val="10"/>
        <rFont val="ＭＳ Ｐゴシック"/>
        <family val="3"/>
        <charset val="128"/>
      </rPr>
      <t>　国内総生産</t>
    </r>
    <r>
      <rPr>
        <sz val="10"/>
        <rFont val="Arial"/>
        <family val="2"/>
      </rPr>
      <t>(GDP)</t>
    </r>
    <r>
      <rPr>
        <sz val="10"/>
        <rFont val="ＭＳ Ｐゴシック"/>
        <family val="3"/>
        <charset val="128"/>
      </rPr>
      <t>及び国民所得</t>
    </r>
    <r>
      <rPr>
        <sz val="10"/>
        <rFont val="Arial"/>
        <family val="2"/>
      </rPr>
      <t>(NI)</t>
    </r>
    <r>
      <rPr>
        <sz val="10"/>
        <rFont val="ＭＳ Ｐゴシック"/>
        <family val="3"/>
        <charset val="128"/>
      </rPr>
      <t>は、内閣府「国民経済計算」による。</t>
    </r>
    <phoneticPr fontId="3"/>
  </si>
  <si>
    <r>
      <t xml:space="preserve">3. </t>
    </r>
    <r>
      <rPr>
        <sz val="10"/>
        <rFont val="ＭＳ Ｐゴシック"/>
        <family val="3"/>
        <charset val="128"/>
      </rPr>
      <t>引用資料のデータ更新にともない、遡及的に数値を修正している。</t>
    </r>
    <rPh sb="23" eb="25">
      <t>スウチ</t>
    </rPh>
    <phoneticPr fontId="24"/>
  </si>
  <si>
    <r>
      <t xml:space="preserve">3. </t>
    </r>
    <r>
      <rPr>
        <sz val="10"/>
        <rFont val="ＭＳ Ｐゴシック"/>
        <family val="3"/>
        <charset val="128"/>
      </rPr>
      <t>引用元資料の修正に従い、遡及的に数値を修正している。</t>
    </r>
    <rPh sb="19" eb="21">
      <t>スウチ</t>
    </rPh>
    <phoneticPr fontId="24"/>
  </si>
  <si>
    <t>医療施設数(日本)</t>
  </si>
  <si>
    <t>年</t>
    <rPh sb="0" eb="1">
      <t>ネン</t>
    </rPh>
    <phoneticPr fontId="43"/>
  </si>
  <si>
    <t>病院診療所</t>
    <phoneticPr fontId="3"/>
  </si>
  <si>
    <t>薬局</t>
  </si>
  <si>
    <r>
      <rPr>
        <sz val="9"/>
        <rFont val="ＭＳ Ｐゴシック"/>
        <family val="2"/>
        <charset val="128"/>
      </rPr>
      <t>総数</t>
    </r>
  </si>
  <si>
    <r>
      <rPr>
        <sz val="9"/>
        <rFont val="ＭＳ Ｐゴシック"/>
        <family val="2"/>
        <charset val="128"/>
      </rPr>
      <t>病院</t>
    </r>
  </si>
  <si>
    <t>一般
診療所</t>
    <phoneticPr fontId="3"/>
  </si>
  <si>
    <t>歯科
診療所</t>
    <phoneticPr fontId="3"/>
  </si>
  <si>
    <t>精神科
病院</t>
    <rPh sb="2" eb="3">
      <t>カ</t>
    </rPh>
    <rPh sb="4" eb="6">
      <t>ビョウイン</t>
    </rPh>
    <phoneticPr fontId="3"/>
  </si>
  <si>
    <t>伝染
病院</t>
    <phoneticPr fontId="3"/>
  </si>
  <si>
    <t>結核
療養所</t>
    <phoneticPr fontId="3"/>
  </si>
  <si>
    <t>一般
病院</t>
  </si>
  <si>
    <t>有床</t>
    <phoneticPr fontId="3"/>
  </si>
  <si>
    <t>無床</t>
    <phoneticPr fontId="3"/>
  </si>
  <si>
    <t>施設数</t>
    <phoneticPr fontId="3"/>
  </si>
  <si>
    <r>
      <rPr>
        <sz val="9"/>
        <rFont val="ＭＳ Ｐゴシック"/>
        <family val="3"/>
        <charset val="128"/>
      </rPr>
      <t>人口</t>
    </r>
    <r>
      <rPr>
        <sz val="9"/>
        <rFont val="Arial"/>
        <family val="2"/>
      </rPr>
      <t>10</t>
    </r>
    <r>
      <rPr>
        <sz val="9"/>
        <rFont val="ＭＳ Ｐゴシック"/>
        <family val="3"/>
        <charset val="128"/>
      </rPr>
      <t>万人対　施設数</t>
    </r>
    <phoneticPr fontId="3"/>
  </si>
  <si>
    <t xml:space="preserve"> - </t>
  </si>
  <si>
    <r>
      <t>1. 1999</t>
    </r>
    <r>
      <rPr>
        <sz val="10"/>
        <rFont val="ＭＳ Ｐゴシック"/>
        <family val="3"/>
        <charset val="128"/>
      </rPr>
      <t>年</t>
    </r>
    <r>
      <rPr>
        <sz val="10"/>
        <rFont val="Arial"/>
        <family val="2"/>
      </rPr>
      <t>4</t>
    </r>
    <r>
      <rPr>
        <sz val="10"/>
        <rFont val="ＭＳ Ｐゴシック"/>
        <family val="3"/>
        <charset val="128"/>
      </rPr>
      <t>月伝染病院廃止。</t>
    </r>
    <phoneticPr fontId="3"/>
  </si>
  <si>
    <r>
      <t xml:space="preserve">2. </t>
    </r>
    <r>
      <rPr>
        <sz val="10"/>
        <rFont val="ＭＳ Ｐゴシック"/>
        <family val="2"/>
        <charset val="128"/>
      </rPr>
      <t>薬局の他に医薬品販売業としては一般販売業と薬種商等がある。</t>
    </r>
    <phoneticPr fontId="3"/>
  </si>
  <si>
    <r>
      <t>3. 2010</t>
    </r>
    <r>
      <rPr>
        <sz val="10"/>
        <rFont val="ＭＳ Ｐゴシック"/>
        <family val="2"/>
        <charset val="128"/>
      </rPr>
      <t>年度の薬局数は東日本大震災の影響により、宮城県及び一部の福島県の市町村が含まれていない。</t>
    </r>
    <phoneticPr fontId="3"/>
  </si>
  <si>
    <t>資料：厚生労働省「医療施設調査」「衛生行政報告例」</t>
    <phoneticPr fontId="3"/>
  </si>
  <si>
    <t>病床数(日本)</t>
    <rPh sb="4" eb="6">
      <t>ニホン</t>
    </rPh>
    <phoneticPr fontId="3"/>
  </si>
  <si>
    <t>医療施設の種類</t>
    <phoneticPr fontId="3"/>
  </si>
  <si>
    <t>精神
病床</t>
    <phoneticPr fontId="3"/>
  </si>
  <si>
    <t>感染症
病床</t>
    <phoneticPr fontId="3"/>
  </si>
  <si>
    <t>結核
病床</t>
    <phoneticPr fontId="3"/>
  </si>
  <si>
    <t>療養
病床</t>
    <phoneticPr fontId="3"/>
  </si>
  <si>
    <t>一般
病床</t>
    <phoneticPr fontId="3"/>
  </si>
  <si>
    <t>経過的旧その他の病床</t>
    <rPh sb="0" eb="3">
      <t>ケイカテキ</t>
    </rPh>
    <rPh sb="3" eb="4">
      <t>キュウ</t>
    </rPh>
    <phoneticPr fontId="3"/>
  </si>
  <si>
    <t>病床数</t>
    <phoneticPr fontId="3"/>
  </si>
  <si>
    <r>
      <rPr>
        <sz val="9"/>
        <rFont val="ＭＳ Ｐゴシック"/>
        <family val="3"/>
        <charset val="128"/>
      </rPr>
      <t>人口</t>
    </r>
    <r>
      <rPr>
        <sz val="9"/>
        <rFont val="Arial"/>
        <family val="2"/>
      </rPr>
      <t>10</t>
    </r>
    <r>
      <rPr>
        <sz val="9"/>
        <rFont val="ＭＳ Ｐゴシック"/>
        <family val="3"/>
        <charset val="128"/>
      </rPr>
      <t>万人対　病床数</t>
    </r>
    <phoneticPr fontId="3"/>
  </si>
  <si>
    <t>資料：厚生労働省「医療施設調査」</t>
    <phoneticPr fontId="3"/>
  </si>
  <si>
    <t>医療従事者数(日本)</t>
    <rPh sb="7" eb="9">
      <t>ニホン</t>
    </rPh>
    <phoneticPr fontId="3"/>
  </si>
  <si>
    <r>
      <rPr>
        <sz val="11"/>
        <color theme="1"/>
        <rFont val="ＭＳ Ｐゴシック"/>
        <family val="2"/>
        <charset val="128"/>
      </rPr>
      <t>年</t>
    </r>
    <r>
      <rPr>
        <sz val="11"/>
        <color theme="1"/>
        <rFont val="Arial"/>
        <family val="2"/>
      </rPr>
      <t xml:space="preserve"> </t>
    </r>
    <r>
      <rPr>
        <sz val="11"/>
        <color theme="1"/>
        <rFont val="ＭＳ Ｐゴシック"/>
        <family val="2"/>
        <charset val="128"/>
      </rPr>
      <t>度</t>
    </r>
  </si>
  <si>
    <r>
      <rPr>
        <sz val="11"/>
        <color theme="1"/>
        <rFont val="ＭＳ Ｐゴシック"/>
        <family val="2"/>
        <charset val="128"/>
      </rPr>
      <t>医</t>
    </r>
    <r>
      <rPr>
        <sz val="11"/>
        <color theme="1"/>
        <rFont val="Arial"/>
        <family val="2"/>
      </rPr>
      <t xml:space="preserve"> </t>
    </r>
    <r>
      <rPr>
        <sz val="11"/>
        <color theme="1"/>
        <rFont val="ＭＳ Ｐゴシック"/>
        <family val="2"/>
        <charset val="128"/>
      </rPr>
      <t>師</t>
    </r>
    <r>
      <rPr>
        <vertAlign val="superscript"/>
        <sz val="11"/>
        <color theme="1"/>
        <rFont val="Arial"/>
        <family val="2"/>
      </rPr>
      <t>*1</t>
    </r>
    <phoneticPr fontId="3"/>
  </si>
  <si>
    <r>
      <rPr>
        <sz val="11"/>
        <color theme="1"/>
        <rFont val="ＭＳ Ｐゴシック"/>
        <family val="2"/>
        <charset val="128"/>
      </rPr>
      <t>歯科医師</t>
    </r>
    <r>
      <rPr>
        <vertAlign val="superscript"/>
        <sz val="11"/>
        <color theme="1"/>
        <rFont val="Arial"/>
        <family val="2"/>
      </rPr>
      <t>*1</t>
    </r>
    <phoneticPr fontId="3"/>
  </si>
  <si>
    <r>
      <rPr>
        <sz val="11"/>
        <color theme="1"/>
        <rFont val="ＭＳ Ｐゴシック"/>
        <family val="2"/>
        <charset val="128"/>
      </rPr>
      <t>看護師</t>
    </r>
    <r>
      <rPr>
        <vertAlign val="superscript"/>
        <sz val="11"/>
        <color theme="1"/>
        <rFont val="Arial"/>
        <family val="2"/>
      </rPr>
      <t>*2</t>
    </r>
    <phoneticPr fontId="3"/>
  </si>
  <si>
    <r>
      <rPr>
        <sz val="11"/>
        <color theme="1"/>
        <rFont val="ＭＳ Ｐゴシック"/>
        <family val="2"/>
        <charset val="128"/>
      </rPr>
      <t>薬剤師</t>
    </r>
    <r>
      <rPr>
        <vertAlign val="superscript"/>
        <sz val="11"/>
        <color theme="1"/>
        <rFont val="Arial"/>
        <family val="2"/>
      </rPr>
      <t>*1</t>
    </r>
    <phoneticPr fontId="3"/>
  </si>
  <si>
    <t>従事者数</t>
    <phoneticPr fontId="3"/>
  </si>
  <si>
    <r>
      <rPr>
        <sz val="11"/>
        <rFont val="ＭＳ Ｐゴシック"/>
        <family val="3"/>
        <charset val="128"/>
      </rPr>
      <t>人口</t>
    </r>
    <r>
      <rPr>
        <sz val="11"/>
        <rFont val="Arial"/>
        <family val="2"/>
      </rPr>
      <t>10</t>
    </r>
    <r>
      <rPr>
        <sz val="11"/>
        <rFont val="ＭＳ Ｐゴシック"/>
        <family val="3"/>
        <charset val="128"/>
      </rPr>
      <t>万対　従事者数</t>
    </r>
    <phoneticPr fontId="3"/>
  </si>
  <si>
    <r>
      <t>*1</t>
    </r>
    <r>
      <rPr>
        <sz val="10"/>
        <color theme="1"/>
        <rFont val="ＭＳ Ｐゴシック"/>
        <family val="3"/>
        <charset val="128"/>
      </rPr>
      <t>：届出の総数　</t>
    </r>
    <r>
      <rPr>
        <sz val="10"/>
        <color theme="1"/>
        <rFont val="Arial"/>
        <family val="2"/>
      </rPr>
      <t>*2</t>
    </r>
    <r>
      <rPr>
        <sz val="10"/>
        <color theme="1"/>
        <rFont val="ＭＳ Ｐゴシック"/>
        <family val="3"/>
        <charset val="128"/>
      </rPr>
      <t>：看護師、准看護師の就業者数</t>
    </r>
    <phoneticPr fontId="3"/>
  </si>
  <si>
    <r>
      <t>資料：厚生労働省「医師・歯科医師・薬剤師統計（旧：医師・歯科医師・薬剤師調査）」</t>
    </r>
    <r>
      <rPr>
        <sz val="12"/>
        <rFont val="ＭＳ Ｐゴシック"/>
        <family val="3"/>
        <charset val="128"/>
      </rPr>
      <t>、</t>
    </r>
    <r>
      <rPr>
        <sz val="12"/>
        <rFont val="ＭＳ Ｐゴシック"/>
        <family val="2"/>
        <charset val="128"/>
      </rPr>
      <t xml:space="preserve"> 「衛生行政報告例」</t>
    </r>
    <rPh sb="20" eb="22">
      <t>トウケイ</t>
    </rPh>
    <rPh sb="23" eb="24">
      <t>キュウ</t>
    </rPh>
    <rPh sb="47" eb="50">
      <t>ホウコクレイ</t>
    </rPh>
    <phoneticPr fontId="3"/>
  </si>
  <si>
    <r>
      <rPr>
        <sz val="20"/>
        <color indexed="8"/>
        <rFont val="ＭＳ Ｐゴシック"/>
        <family val="3"/>
        <charset val="128"/>
      </rPr>
      <t>通貨換算レート</t>
    </r>
  </si>
  <si>
    <r>
      <rPr>
        <sz val="12"/>
        <rFont val="ＭＳ Ｐゴシック"/>
        <family val="3"/>
        <charset val="128"/>
      </rPr>
      <t>各国通貨の対</t>
    </r>
    <r>
      <rPr>
        <sz val="12"/>
        <rFont val="Arial"/>
        <family val="2"/>
      </rPr>
      <t>1</t>
    </r>
    <r>
      <rPr>
        <sz val="12"/>
        <rFont val="ＭＳ Ｐゴシック"/>
        <family val="3"/>
        <charset val="128"/>
      </rPr>
      <t>米ドル率</t>
    </r>
    <r>
      <rPr>
        <sz val="12"/>
        <rFont val="Arial"/>
        <family val="2"/>
      </rPr>
      <t>(</t>
    </r>
    <r>
      <rPr>
        <sz val="12"/>
        <rFont val="ＭＳ Ｐゴシック"/>
        <family val="3"/>
        <charset val="128"/>
      </rPr>
      <t>年間平均</t>
    </r>
    <r>
      <rPr>
        <sz val="12"/>
        <rFont val="Arial"/>
        <family val="2"/>
      </rPr>
      <t>)</t>
    </r>
    <rPh sb="12" eb="14">
      <t>ネンカン</t>
    </rPh>
    <rPh sb="14" eb="16">
      <t>ヘイキン</t>
    </rPh>
    <phoneticPr fontId="3"/>
  </si>
  <si>
    <r>
      <rPr>
        <sz val="8"/>
        <color indexed="8"/>
        <rFont val="ＭＳ Ｐゴシック"/>
        <family val="3"/>
        <charset val="128"/>
      </rPr>
      <t>国　名</t>
    </r>
  </si>
  <si>
    <r>
      <rPr>
        <sz val="8"/>
        <color indexed="8"/>
        <rFont val="ＭＳ Ｐゴシック"/>
        <family val="3"/>
        <charset val="128"/>
      </rPr>
      <t>通貨呼称</t>
    </r>
  </si>
  <si>
    <r>
      <rPr>
        <sz val="8"/>
        <color indexed="8"/>
        <rFont val="ＭＳ Ｐゴシック"/>
        <family val="3"/>
        <charset val="128"/>
      </rPr>
      <t>通貨略語</t>
    </r>
  </si>
  <si>
    <r>
      <rPr>
        <sz val="8"/>
        <color indexed="8"/>
        <rFont val="ＭＳ Ｐゴシック"/>
        <family val="3"/>
        <charset val="128"/>
      </rPr>
      <t>豪ドル</t>
    </r>
  </si>
  <si>
    <t>AUD</t>
  </si>
  <si>
    <r>
      <rPr>
        <sz val="8"/>
        <color indexed="8"/>
        <rFont val="ＭＳ Ｐゴシック"/>
        <family val="3"/>
        <charset val="128"/>
      </rPr>
      <t>カナダ・ドル</t>
    </r>
  </si>
  <si>
    <t>CAD</t>
  </si>
  <si>
    <r>
      <rPr>
        <sz val="9"/>
        <color indexed="8"/>
        <rFont val="ＭＳ Ｐゴシック"/>
        <family val="3"/>
        <charset val="128"/>
      </rPr>
      <t>中国</t>
    </r>
  </si>
  <si>
    <r>
      <rPr>
        <sz val="8"/>
        <color indexed="8"/>
        <rFont val="ＭＳ Ｐゴシック"/>
        <family val="3"/>
        <charset val="128"/>
      </rPr>
      <t>中国元</t>
    </r>
  </si>
  <si>
    <t>CNY</t>
  </si>
  <si>
    <r>
      <rPr>
        <sz val="8"/>
        <color indexed="8"/>
        <rFont val="ＭＳ Ｐゴシック"/>
        <family val="3"/>
        <charset val="128"/>
      </rPr>
      <t>デンマーク・クローネ</t>
    </r>
  </si>
  <si>
    <t>DKK</t>
  </si>
  <si>
    <r>
      <rPr>
        <sz val="9"/>
        <color indexed="8"/>
        <rFont val="ＭＳ Ｐゴシック"/>
        <family val="3"/>
        <charset val="128"/>
      </rPr>
      <t>欧州通貨単位</t>
    </r>
  </si>
  <si>
    <r>
      <rPr>
        <sz val="8"/>
        <color indexed="8"/>
        <rFont val="ＭＳ Ｐゴシック"/>
        <family val="3"/>
        <charset val="128"/>
      </rPr>
      <t>ユーロ</t>
    </r>
  </si>
  <si>
    <t>EUR</t>
  </si>
  <si>
    <r>
      <rPr>
        <sz val="8"/>
        <color indexed="8"/>
        <rFont val="ＭＳ Ｐゴシック"/>
        <family val="3"/>
        <charset val="128"/>
      </rPr>
      <t>オーストリア・シリング</t>
    </r>
  </si>
  <si>
    <t>ATS</t>
  </si>
  <si>
    <r>
      <rPr>
        <sz val="8"/>
        <color indexed="8"/>
        <rFont val="ＭＳ Ｐゴシック"/>
        <family val="3"/>
        <charset val="128"/>
      </rPr>
      <t>ベルギー・フラン</t>
    </r>
  </si>
  <si>
    <t>BEF</t>
  </si>
  <si>
    <r>
      <rPr>
        <sz val="8"/>
        <color indexed="8"/>
        <rFont val="ＭＳ Ｐゴシック"/>
        <family val="3"/>
        <charset val="128"/>
      </rPr>
      <t>フラン</t>
    </r>
  </si>
  <si>
    <t>FRF</t>
  </si>
  <si>
    <r>
      <rPr>
        <sz val="8"/>
        <color indexed="8"/>
        <rFont val="ＭＳ Ｐゴシック"/>
        <family val="3"/>
        <charset val="128"/>
      </rPr>
      <t>独マルク</t>
    </r>
  </si>
  <si>
    <t>DEM</t>
  </si>
  <si>
    <r>
      <rPr>
        <sz val="8"/>
        <color indexed="8"/>
        <rFont val="ＭＳ Ｐゴシック"/>
        <family val="3"/>
        <charset val="128"/>
      </rPr>
      <t>リラ</t>
    </r>
  </si>
  <si>
    <t>ITL</t>
  </si>
  <si>
    <r>
      <rPr>
        <sz val="8"/>
        <color indexed="8"/>
        <rFont val="ＭＳ Ｐゴシック"/>
        <family val="3"/>
        <charset val="128"/>
      </rPr>
      <t>ギルダー</t>
    </r>
  </si>
  <si>
    <t>NLG</t>
  </si>
  <si>
    <r>
      <rPr>
        <sz val="9"/>
        <color indexed="8"/>
        <rFont val="ＭＳ Ｐゴシック"/>
        <family val="3"/>
        <charset val="128"/>
      </rPr>
      <t>ポルトガル</t>
    </r>
  </si>
  <si>
    <r>
      <rPr>
        <sz val="8"/>
        <color indexed="8"/>
        <rFont val="ＭＳ Ｐゴシック"/>
        <family val="3"/>
        <charset val="128"/>
      </rPr>
      <t>エスクード</t>
    </r>
  </si>
  <si>
    <t>PTE</t>
  </si>
  <si>
    <r>
      <rPr>
        <sz val="8"/>
        <color indexed="8"/>
        <rFont val="ＭＳ Ｐゴシック"/>
        <family val="3"/>
        <charset val="128"/>
      </rPr>
      <t>ペセタ</t>
    </r>
  </si>
  <si>
    <t>ESP</t>
  </si>
  <si>
    <r>
      <rPr>
        <sz val="8"/>
        <color indexed="8"/>
        <rFont val="ＭＳ Ｐゴシック"/>
        <family val="3"/>
        <charset val="128"/>
      </rPr>
      <t>日本円</t>
    </r>
  </si>
  <si>
    <t>JPY</t>
  </si>
  <si>
    <r>
      <rPr>
        <sz val="9"/>
        <color indexed="8"/>
        <rFont val="ＭＳ Ｐゴシック"/>
        <family val="3"/>
        <charset val="128"/>
      </rPr>
      <t>韓国</t>
    </r>
  </si>
  <si>
    <r>
      <rPr>
        <sz val="8"/>
        <color indexed="8"/>
        <rFont val="ＭＳ Ｐゴシック"/>
        <family val="3"/>
        <charset val="128"/>
      </rPr>
      <t>韓国ウォン</t>
    </r>
  </si>
  <si>
    <t>KRW</t>
  </si>
  <si>
    <r>
      <rPr>
        <sz val="8"/>
        <color indexed="8"/>
        <rFont val="ＭＳ Ｐゴシック"/>
        <family val="3"/>
        <charset val="128"/>
      </rPr>
      <t>スウェーデン・クローネ</t>
    </r>
  </si>
  <si>
    <t>SEK</t>
  </si>
  <si>
    <t>スイス・フラン</t>
    <phoneticPr fontId="19"/>
  </si>
  <si>
    <t>CHF</t>
  </si>
  <si>
    <r>
      <rPr>
        <sz val="9"/>
        <color indexed="8"/>
        <rFont val="ＭＳ Ｐゴシック"/>
        <family val="3"/>
        <charset val="128"/>
      </rPr>
      <t>英国</t>
    </r>
  </si>
  <si>
    <r>
      <rPr>
        <sz val="8"/>
        <color indexed="8"/>
        <rFont val="ＭＳ Ｐゴシック"/>
        <family val="3"/>
        <charset val="128"/>
      </rPr>
      <t>英ポンド</t>
    </r>
  </si>
  <si>
    <t>GBP</t>
  </si>
  <si>
    <r>
      <rPr>
        <sz val="8"/>
        <color indexed="8"/>
        <rFont val="ＭＳ Ｐゴシック"/>
        <family val="3"/>
        <charset val="128"/>
      </rPr>
      <t>米ドル</t>
    </r>
  </si>
  <si>
    <t>USD</t>
  </si>
  <si>
    <r>
      <rPr>
        <sz val="10"/>
        <color theme="1"/>
        <rFont val="ＭＳ Ｐゴシック"/>
        <family val="3"/>
        <charset val="128"/>
      </rPr>
      <t>欧州通貨単位</t>
    </r>
    <r>
      <rPr>
        <sz val="10"/>
        <color theme="1"/>
        <rFont val="Arial"/>
        <family val="2"/>
      </rPr>
      <t>1990</t>
    </r>
    <r>
      <rPr>
        <sz val="10"/>
        <color theme="1"/>
        <rFont val="ＭＳ Ｐゴシック"/>
        <family val="3"/>
        <charset val="128"/>
      </rPr>
      <t>、</t>
    </r>
    <r>
      <rPr>
        <sz val="10"/>
        <color theme="1"/>
        <rFont val="Arial"/>
        <family val="2"/>
      </rPr>
      <t>1995</t>
    </r>
    <r>
      <rPr>
        <sz val="10"/>
        <color theme="1"/>
        <rFont val="ＭＳ Ｐゴシック"/>
        <family val="3"/>
        <charset val="128"/>
      </rPr>
      <t>年は</t>
    </r>
    <r>
      <rPr>
        <sz val="10"/>
        <color theme="1"/>
        <rFont val="Arial"/>
        <family val="2"/>
      </rPr>
      <t>ECU</t>
    </r>
    <r>
      <rPr>
        <sz val="10"/>
        <color theme="1"/>
        <rFont val="ＭＳ Ｐゴシック"/>
        <family val="3"/>
        <charset val="128"/>
      </rPr>
      <t>。オーストリア、ベルギー、フランス、ドイツ、イタリア、オランダ、ポルトガル、スペインの</t>
    </r>
    <r>
      <rPr>
        <sz val="10"/>
        <color theme="1"/>
        <rFont val="Arial"/>
        <family val="2"/>
      </rPr>
      <t>2000</t>
    </r>
    <r>
      <rPr>
        <sz val="10"/>
        <color theme="1"/>
        <rFont val="ＭＳ Ｐゴシック"/>
        <family val="3"/>
        <charset val="128"/>
      </rPr>
      <t>年以降の通貨単位は</t>
    </r>
    <r>
      <rPr>
        <sz val="10"/>
        <color theme="1"/>
        <rFont val="Arial"/>
        <family val="2"/>
      </rPr>
      <t>EUR</t>
    </r>
    <phoneticPr fontId="24"/>
  </si>
  <si>
    <r>
      <rPr>
        <sz val="12"/>
        <color indexed="8"/>
        <rFont val="ＭＳ Ｐゴシック"/>
        <family val="3"/>
        <charset val="128"/>
      </rPr>
      <t>資料：</t>
    </r>
    <r>
      <rPr>
        <sz val="12"/>
        <color indexed="8"/>
        <rFont val="Arial"/>
        <family val="2"/>
      </rPr>
      <t>International Monetary Fund, International Financial Statistics</t>
    </r>
    <phoneticPr fontId="3"/>
  </si>
  <si>
    <t>図表一覧</t>
    <rPh sb="0" eb="2">
      <t>ズヒョウ</t>
    </rPh>
    <rPh sb="2" eb="4">
      <t>イチラン</t>
    </rPh>
    <phoneticPr fontId="3"/>
  </si>
  <si>
    <t>DATA BOOK 収載データの二次利用について</t>
    <rPh sb="10" eb="12">
      <t>シュウサイ</t>
    </rPh>
    <rPh sb="16" eb="18">
      <t>ニジ</t>
    </rPh>
    <rPh sb="18" eb="20">
      <t>リヨウ</t>
    </rPh>
    <phoneticPr fontId="3"/>
  </si>
  <si>
    <r>
      <t xml:space="preserve">A. </t>
    </r>
    <r>
      <rPr>
        <sz val="12"/>
        <color theme="0"/>
        <rFont val="ＭＳ Ｐゴシック"/>
        <family val="3"/>
        <charset val="128"/>
      </rPr>
      <t>医薬産業の現況</t>
    </r>
    <rPh sb="3" eb="5">
      <t>イヤク</t>
    </rPh>
    <rPh sb="5" eb="7">
      <t>サンギョウ</t>
    </rPh>
    <rPh sb="8" eb="10">
      <t>ゲンキョウ</t>
    </rPh>
    <phoneticPr fontId="3"/>
  </si>
  <si>
    <t>A1</t>
  </si>
  <si>
    <r>
      <rPr>
        <sz val="11"/>
        <color theme="0"/>
        <rFont val="ＭＳ Ｐゴシック"/>
        <family val="3"/>
        <charset val="128"/>
      </rPr>
      <t>企業数・従業員数</t>
    </r>
    <phoneticPr fontId="3"/>
  </si>
  <si>
    <t>A1-1</t>
  </si>
  <si>
    <t>A1-2</t>
  </si>
  <si>
    <t>A1-3</t>
  </si>
  <si>
    <r>
      <rPr>
        <u/>
        <sz val="9"/>
        <color theme="10"/>
        <rFont val="ＭＳ Ｐゴシック"/>
        <family val="3"/>
        <charset val="128"/>
      </rPr>
      <t>製薬企業の従業員数　</t>
    </r>
    <r>
      <rPr>
        <u/>
        <sz val="9"/>
        <color theme="10"/>
        <rFont val="Arial"/>
        <family val="2"/>
      </rPr>
      <t>-</t>
    </r>
    <r>
      <rPr>
        <u/>
        <sz val="9"/>
        <color theme="10"/>
        <rFont val="ＭＳ Ｐゴシック"/>
        <family val="3"/>
        <charset val="128"/>
      </rPr>
      <t>部門別</t>
    </r>
    <r>
      <rPr>
        <u/>
        <sz val="9"/>
        <color theme="10"/>
        <rFont val="Arial"/>
        <family val="2"/>
      </rPr>
      <t>- (</t>
    </r>
    <r>
      <rPr>
        <u/>
        <sz val="9"/>
        <color theme="10"/>
        <rFont val="ＭＳ Ｐゴシック"/>
        <family val="3"/>
        <charset val="128"/>
      </rPr>
      <t>日本</t>
    </r>
    <r>
      <rPr>
        <u/>
        <sz val="9"/>
        <color theme="10"/>
        <rFont val="Arial"/>
        <family val="2"/>
      </rPr>
      <t>)</t>
    </r>
    <rPh sb="0" eb="2">
      <t>セイヤク</t>
    </rPh>
    <rPh sb="2" eb="4">
      <t>キギョウ</t>
    </rPh>
    <rPh sb="11" eb="13">
      <t>ブモン</t>
    </rPh>
    <rPh sb="13" eb="14">
      <t>ベツ</t>
    </rPh>
    <rPh sb="17" eb="19">
      <t>ニホン</t>
    </rPh>
    <phoneticPr fontId="3"/>
  </si>
  <si>
    <t>A1-4</t>
  </si>
  <si>
    <r>
      <rPr>
        <u/>
        <sz val="9"/>
        <color theme="10"/>
        <rFont val="ＭＳ Ｐゴシック"/>
        <family val="3"/>
        <charset val="128"/>
      </rPr>
      <t>製薬企業の従業員数</t>
    </r>
    <r>
      <rPr>
        <u/>
        <sz val="9"/>
        <color theme="10"/>
        <rFont val="Arial"/>
        <family val="2"/>
      </rPr>
      <t xml:space="preserve"> -</t>
    </r>
    <r>
      <rPr>
        <u/>
        <sz val="9"/>
        <color theme="10"/>
        <rFont val="ＭＳ Ｐゴシック"/>
        <family val="3"/>
        <charset val="128"/>
      </rPr>
      <t>国別</t>
    </r>
    <r>
      <rPr>
        <u/>
        <sz val="9"/>
        <color theme="10"/>
        <rFont val="Arial"/>
        <family val="2"/>
      </rPr>
      <t>- (</t>
    </r>
    <r>
      <rPr>
        <u/>
        <sz val="9"/>
        <color theme="10"/>
        <rFont val="ＭＳ Ｐゴシック"/>
        <family val="3"/>
        <charset val="128"/>
      </rPr>
      <t>欧州</t>
    </r>
    <r>
      <rPr>
        <u/>
        <sz val="9"/>
        <color theme="10"/>
        <rFont val="Arial"/>
        <family val="2"/>
      </rPr>
      <t>)</t>
    </r>
    <rPh sb="0" eb="2">
      <t>セイヤク</t>
    </rPh>
    <rPh sb="2" eb="4">
      <t>キギョウ</t>
    </rPh>
    <rPh sb="5" eb="8">
      <t>ジュウギョウイン</t>
    </rPh>
    <rPh sb="11" eb="13">
      <t>クニベツ</t>
    </rPh>
    <rPh sb="16" eb="18">
      <t>オウシュウ</t>
    </rPh>
    <phoneticPr fontId="3"/>
  </si>
  <si>
    <t>A1-5</t>
  </si>
  <si>
    <r>
      <rPr>
        <u/>
        <sz val="9"/>
        <color theme="10"/>
        <rFont val="ＭＳ Ｐゴシック"/>
        <family val="3"/>
        <charset val="128"/>
      </rPr>
      <t>医薬品企業の合従連衡</t>
    </r>
    <r>
      <rPr>
        <u/>
        <sz val="9"/>
        <color theme="10"/>
        <rFont val="Arial"/>
        <family val="2"/>
      </rPr>
      <t xml:space="preserve"> (</t>
    </r>
    <r>
      <rPr>
        <u/>
        <sz val="9"/>
        <color theme="10"/>
        <rFont val="ＭＳ Ｐゴシック"/>
        <family val="3"/>
        <charset val="128"/>
      </rPr>
      <t>日本</t>
    </r>
    <r>
      <rPr>
        <u/>
        <sz val="9"/>
        <color theme="10"/>
        <rFont val="Arial"/>
        <family val="2"/>
      </rPr>
      <t>)</t>
    </r>
    <rPh sb="0" eb="3">
      <t>イヤクヒン</t>
    </rPh>
    <rPh sb="3" eb="5">
      <t>キギョウ</t>
    </rPh>
    <rPh sb="6" eb="8">
      <t>ガッショウ</t>
    </rPh>
    <rPh sb="8" eb="10">
      <t>レンコウ</t>
    </rPh>
    <rPh sb="12" eb="14">
      <t>ニホン</t>
    </rPh>
    <phoneticPr fontId="3"/>
  </si>
  <si>
    <t>A1-6</t>
  </si>
  <si>
    <t>A2</t>
  </si>
  <si>
    <r>
      <rPr>
        <sz val="11"/>
        <color theme="0"/>
        <rFont val="ＭＳ Ｐゴシック"/>
        <family val="3"/>
        <charset val="128"/>
      </rPr>
      <t>市場規模</t>
    </r>
    <phoneticPr fontId="3"/>
  </si>
  <si>
    <t>A2-1</t>
  </si>
  <si>
    <r>
      <rPr>
        <u/>
        <sz val="9"/>
        <color theme="10"/>
        <rFont val="ＭＳ Ｐゴシック"/>
        <family val="3"/>
        <charset val="128"/>
      </rPr>
      <t>医薬品売上高</t>
    </r>
    <r>
      <rPr>
        <u/>
        <sz val="9"/>
        <color theme="10"/>
        <rFont val="Arial"/>
        <family val="2"/>
      </rPr>
      <t xml:space="preserve"> -</t>
    </r>
    <r>
      <rPr>
        <u/>
        <sz val="9"/>
        <color theme="10"/>
        <rFont val="ＭＳ Ｐゴシック"/>
        <family val="3"/>
        <charset val="128"/>
      </rPr>
      <t>用途別</t>
    </r>
    <r>
      <rPr>
        <u/>
        <sz val="9"/>
        <color theme="10"/>
        <rFont val="Arial"/>
        <family val="2"/>
      </rPr>
      <t>- (</t>
    </r>
    <r>
      <rPr>
        <u/>
        <sz val="9"/>
        <color theme="10"/>
        <rFont val="ＭＳ Ｐゴシック"/>
        <family val="3"/>
        <charset val="128"/>
      </rPr>
      <t>日本</t>
    </r>
    <r>
      <rPr>
        <u/>
        <sz val="9"/>
        <color theme="10"/>
        <rFont val="Arial"/>
        <family val="2"/>
      </rPr>
      <t>)</t>
    </r>
    <rPh sb="3" eb="5">
      <t>ウリアゲ</t>
    </rPh>
    <rPh sb="5" eb="6">
      <t>ダカ</t>
    </rPh>
    <rPh sb="8" eb="10">
      <t>ヨウト</t>
    </rPh>
    <rPh sb="10" eb="11">
      <t>ベツ</t>
    </rPh>
    <rPh sb="14" eb="16">
      <t>ニホン</t>
    </rPh>
    <phoneticPr fontId="3"/>
  </si>
  <si>
    <t>A2-2</t>
  </si>
  <si>
    <r>
      <rPr>
        <u/>
        <sz val="9"/>
        <color theme="10"/>
        <rFont val="ＭＳ Ｐゴシック"/>
        <family val="3"/>
        <charset val="128"/>
      </rPr>
      <t>医薬品売上高</t>
    </r>
    <r>
      <rPr>
        <u/>
        <sz val="9"/>
        <color theme="10"/>
        <rFont val="Arial"/>
        <family val="2"/>
      </rPr>
      <t>-</t>
    </r>
    <r>
      <rPr>
        <u/>
        <sz val="9"/>
        <color theme="10"/>
        <rFont val="ＭＳ Ｐゴシック"/>
        <family val="3"/>
        <charset val="128"/>
      </rPr>
      <t>専業・兼業別、用途別、資本金規模別</t>
    </r>
    <r>
      <rPr>
        <u/>
        <sz val="9"/>
        <color theme="10"/>
        <rFont val="Arial"/>
        <family val="2"/>
      </rPr>
      <t>- (</t>
    </r>
    <r>
      <rPr>
        <u/>
        <sz val="9"/>
        <color theme="10"/>
        <rFont val="ＭＳ Ｐゴシック"/>
        <family val="3"/>
        <charset val="128"/>
      </rPr>
      <t>日本</t>
    </r>
    <r>
      <rPr>
        <u/>
        <sz val="9"/>
        <color theme="10"/>
        <rFont val="Arial"/>
        <family val="2"/>
      </rPr>
      <t>)</t>
    </r>
    <phoneticPr fontId="3"/>
  </si>
  <si>
    <t>A2-3</t>
  </si>
  <si>
    <r>
      <rPr>
        <u/>
        <sz val="9"/>
        <color theme="10"/>
        <rFont val="ＭＳ Ｐゴシック"/>
        <family val="3"/>
        <charset val="128"/>
      </rPr>
      <t>医療用医薬品売上高</t>
    </r>
    <r>
      <rPr>
        <u/>
        <sz val="9"/>
        <color theme="10"/>
        <rFont val="Arial"/>
        <family val="2"/>
      </rPr>
      <t xml:space="preserve"> -</t>
    </r>
    <r>
      <rPr>
        <u/>
        <sz val="9"/>
        <color theme="10"/>
        <rFont val="ＭＳ Ｐゴシック"/>
        <family val="3"/>
        <charset val="128"/>
      </rPr>
      <t>内外資別</t>
    </r>
    <r>
      <rPr>
        <u/>
        <sz val="9"/>
        <color theme="10"/>
        <rFont val="Arial"/>
        <family val="2"/>
      </rPr>
      <t>- (</t>
    </r>
    <r>
      <rPr>
        <u/>
        <sz val="9"/>
        <color theme="10"/>
        <rFont val="ＭＳ Ｐゴシック"/>
        <family val="3"/>
        <charset val="128"/>
      </rPr>
      <t>日本</t>
    </r>
    <r>
      <rPr>
        <u/>
        <sz val="9"/>
        <color theme="10"/>
        <rFont val="Arial"/>
        <family val="2"/>
      </rPr>
      <t>)</t>
    </r>
    <rPh sb="6" eb="8">
      <t>ウリアゲ</t>
    </rPh>
    <rPh sb="18" eb="20">
      <t>ニホン</t>
    </rPh>
    <phoneticPr fontId="3"/>
  </si>
  <si>
    <t>A2-4</t>
  </si>
  <si>
    <r>
      <rPr>
        <u/>
        <sz val="9"/>
        <color theme="10"/>
        <rFont val="ＭＳ Ｐゴシック"/>
        <family val="3"/>
        <charset val="128"/>
      </rPr>
      <t>医薬品売上高で見た製薬企業の上位集中度</t>
    </r>
    <r>
      <rPr>
        <u/>
        <sz val="9"/>
        <color theme="10"/>
        <rFont val="Arial"/>
        <family val="2"/>
      </rPr>
      <t xml:space="preserve"> (</t>
    </r>
    <r>
      <rPr>
        <u/>
        <sz val="9"/>
        <color theme="10"/>
        <rFont val="ＭＳ Ｐゴシック"/>
        <family val="3"/>
        <charset val="128"/>
      </rPr>
      <t>日本</t>
    </r>
    <r>
      <rPr>
        <u/>
        <sz val="9"/>
        <color theme="10"/>
        <rFont val="Arial"/>
        <family val="2"/>
      </rPr>
      <t>)</t>
    </r>
    <rPh sb="0" eb="3">
      <t>イヤクヒン</t>
    </rPh>
    <rPh sb="3" eb="5">
      <t>ウリアゲ</t>
    </rPh>
    <rPh sb="5" eb="6">
      <t>ダカ</t>
    </rPh>
    <rPh sb="7" eb="8">
      <t>ミ</t>
    </rPh>
    <rPh sb="9" eb="11">
      <t>セイヤク</t>
    </rPh>
    <rPh sb="11" eb="13">
      <t>キギョウ</t>
    </rPh>
    <rPh sb="14" eb="16">
      <t>ジョウイ</t>
    </rPh>
    <rPh sb="21" eb="23">
      <t>ニホン</t>
    </rPh>
    <phoneticPr fontId="3"/>
  </si>
  <si>
    <t>A2-5</t>
  </si>
  <si>
    <r>
      <rPr>
        <u/>
        <sz val="9"/>
        <color theme="10"/>
        <rFont val="ＭＳ Ｐゴシック"/>
        <family val="3"/>
        <charset val="128"/>
      </rPr>
      <t>医療用医薬品売上高　</t>
    </r>
    <r>
      <rPr>
        <u/>
        <sz val="9"/>
        <color theme="10"/>
        <rFont val="Arial"/>
        <family val="2"/>
      </rPr>
      <t>-</t>
    </r>
    <r>
      <rPr>
        <u/>
        <sz val="9"/>
        <color theme="10"/>
        <rFont val="ＭＳ Ｐゴシック"/>
        <family val="3"/>
        <charset val="128"/>
      </rPr>
      <t>施設種類別</t>
    </r>
    <r>
      <rPr>
        <u/>
        <sz val="9"/>
        <color theme="10"/>
        <rFont val="Arial"/>
        <family val="2"/>
      </rPr>
      <t>- (</t>
    </r>
    <r>
      <rPr>
        <u/>
        <sz val="9"/>
        <color theme="10"/>
        <rFont val="ＭＳ Ｐゴシック"/>
        <family val="3"/>
        <charset val="128"/>
      </rPr>
      <t>日本市場</t>
    </r>
    <r>
      <rPr>
        <u/>
        <sz val="9"/>
        <color theme="10"/>
        <rFont val="Arial"/>
        <family val="2"/>
      </rPr>
      <t>)</t>
    </r>
    <rPh sb="13" eb="14">
      <t>シュ</t>
    </rPh>
    <rPh sb="14" eb="15">
      <t>ルイ</t>
    </rPh>
    <rPh sb="19" eb="21">
      <t>ニホン</t>
    </rPh>
    <rPh sb="21" eb="23">
      <t>シジョウ</t>
    </rPh>
    <phoneticPr fontId="3"/>
  </si>
  <si>
    <t>A2-6</t>
  </si>
  <si>
    <r>
      <rPr>
        <u/>
        <sz val="9"/>
        <color theme="10"/>
        <rFont val="ＭＳ Ｐゴシック"/>
        <family val="3"/>
        <charset val="128"/>
      </rPr>
      <t>医療用医薬品売上高上位</t>
    </r>
    <r>
      <rPr>
        <u/>
        <sz val="9"/>
        <color theme="10"/>
        <rFont val="Arial"/>
        <family val="2"/>
      </rPr>
      <t>20</t>
    </r>
    <r>
      <rPr>
        <u/>
        <sz val="9"/>
        <color theme="10"/>
        <rFont val="ＭＳ Ｐゴシック"/>
        <family val="3"/>
        <charset val="128"/>
      </rPr>
      <t>社</t>
    </r>
    <r>
      <rPr>
        <u/>
        <sz val="9"/>
        <color theme="10"/>
        <rFont val="Arial"/>
        <family val="2"/>
      </rPr>
      <t xml:space="preserve"> (</t>
    </r>
    <r>
      <rPr>
        <u/>
        <sz val="9"/>
        <color theme="10"/>
        <rFont val="ＭＳ Ｐゴシック"/>
        <family val="3"/>
        <charset val="128"/>
      </rPr>
      <t>日本市場</t>
    </r>
    <r>
      <rPr>
        <u/>
        <sz val="9"/>
        <color theme="10"/>
        <rFont val="Arial"/>
        <family val="2"/>
      </rPr>
      <t>)</t>
    </r>
    <rPh sb="18" eb="20">
      <t>シジョウ</t>
    </rPh>
    <phoneticPr fontId="3"/>
  </si>
  <si>
    <t>A2-7</t>
  </si>
  <si>
    <r>
      <rPr>
        <u/>
        <sz val="9"/>
        <color theme="10"/>
        <rFont val="ＭＳ Ｐゴシック"/>
        <family val="3"/>
        <charset val="128"/>
      </rPr>
      <t>医療用医薬品売上高</t>
    </r>
    <r>
      <rPr>
        <u/>
        <sz val="9"/>
        <color theme="10"/>
        <rFont val="Arial"/>
        <family val="2"/>
      </rPr>
      <t xml:space="preserve"> -</t>
    </r>
    <r>
      <rPr>
        <u/>
        <sz val="9"/>
        <color theme="10"/>
        <rFont val="ＭＳ Ｐゴシック"/>
        <family val="3"/>
        <charset val="128"/>
      </rPr>
      <t>地域、主要国別</t>
    </r>
    <r>
      <rPr>
        <u/>
        <sz val="9"/>
        <color theme="10"/>
        <rFont val="Arial"/>
        <family val="2"/>
      </rPr>
      <t>-</t>
    </r>
    <r>
      <rPr>
        <u/>
        <sz val="9"/>
        <color theme="10"/>
        <rFont val="ＭＳ Ｐゴシック"/>
        <family val="3"/>
        <charset val="128"/>
      </rPr>
      <t>　</t>
    </r>
    <r>
      <rPr>
        <u/>
        <sz val="9"/>
        <color theme="10"/>
        <rFont val="Arial"/>
        <family val="2"/>
      </rPr>
      <t>(</t>
    </r>
    <r>
      <rPr>
        <u/>
        <sz val="9"/>
        <color theme="10"/>
        <rFont val="ＭＳ Ｐゴシック"/>
        <family val="3"/>
        <charset val="128"/>
      </rPr>
      <t>世界市場</t>
    </r>
    <r>
      <rPr>
        <u/>
        <sz val="9"/>
        <color theme="10"/>
        <rFont val="Arial"/>
        <family val="2"/>
      </rPr>
      <t>)</t>
    </r>
    <rPh sb="23" eb="25">
      <t>シジョウ</t>
    </rPh>
    <phoneticPr fontId="3"/>
  </si>
  <si>
    <t>A2-8</t>
  </si>
  <si>
    <r>
      <rPr>
        <u/>
        <sz val="9"/>
        <color theme="10"/>
        <rFont val="ＭＳ Ｐゴシック"/>
        <family val="3"/>
        <charset val="128"/>
      </rPr>
      <t>医薬品売上高で見る製薬企業の上位集中度</t>
    </r>
    <r>
      <rPr>
        <u/>
        <sz val="9"/>
        <color theme="10"/>
        <rFont val="Arial"/>
        <family val="2"/>
      </rPr>
      <t xml:space="preserve"> (</t>
    </r>
    <r>
      <rPr>
        <u/>
        <sz val="9"/>
        <color theme="10"/>
        <rFont val="ＭＳ Ｐゴシック"/>
        <family val="3"/>
        <charset val="128"/>
      </rPr>
      <t>世界市場</t>
    </r>
    <r>
      <rPr>
        <u/>
        <sz val="9"/>
        <color theme="10"/>
        <rFont val="Arial"/>
        <family val="2"/>
      </rPr>
      <t>)</t>
    </r>
    <rPh sb="23" eb="25">
      <t>シジョウ</t>
    </rPh>
    <phoneticPr fontId="3"/>
  </si>
  <si>
    <t>A3</t>
  </si>
  <si>
    <r>
      <rPr>
        <sz val="11"/>
        <color theme="0"/>
        <rFont val="ＭＳ Ｐゴシック"/>
        <family val="3"/>
        <charset val="128"/>
      </rPr>
      <t>企業財務と付加価値</t>
    </r>
    <phoneticPr fontId="3"/>
  </si>
  <si>
    <t>A3-1</t>
  </si>
  <si>
    <r>
      <rPr>
        <u/>
        <sz val="9"/>
        <color theme="10"/>
        <rFont val="ＭＳ Ｐゴシック"/>
        <family val="3"/>
        <charset val="128"/>
      </rPr>
      <t>製薬協会員会社の規模と主な業績</t>
    </r>
    <phoneticPr fontId="3"/>
  </si>
  <si>
    <t>A3-2</t>
  </si>
  <si>
    <t>A3-3</t>
  </si>
  <si>
    <r>
      <rPr>
        <u/>
        <sz val="9"/>
        <color theme="10"/>
        <rFont val="ＭＳ Ｐゴシック"/>
        <family val="3"/>
        <charset val="128"/>
      </rPr>
      <t>大手製薬企業の規模と業績</t>
    </r>
    <r>
      <rPr>
        <u/>
        <sz val="9"/>
        <color theme="10"/>
        <rFont val="Arial"/>
        <family val="2"/>
      </rPr>
      <t xml:space="preserve"> (25</t>
    </r>
    <r>
      <rPr>
        <u/>
        <sz val="9"/>
        <color theme="10"/>
        <rFont val="ＭＳ Ｐゴシック"/>
        <family val="3"/>
        <charset val="128"/>
      </rPr>
      <t>社</t>
    </r>
    <r>
      <rPr>
        <u/>
        <sz val="9"/>
        <color theme="10"/>
        <rFont val="Arial"/>
        <family val="2"/>
      </rPr>
      <t>/</t>
    </r>
    <r>
      <rPr>
        <u/>
        <sz val="9"/>
        <color theme="10"/>
        <rFont val="ＭＳ Ｐゴシック"/>
        <family val="3"/>
        <charset val="128"/>
      </rPr>
      <t>連結決算</t>
    </r>
    <r>
      <rPr>
        <u/>
        <sz val="9"/>
        <color theme="10"/>
        <rFont val="Arial"/>
        <family val="2"/>
      </rPr>
      <t>) (</t>
    </r>
    <r>
      <rPr>
        <u/>
        <sz val="9"/>
        <color theme="10"/>
        <rFont val="ＭＳ Ｐゴシック"/>
        <family val="3"/>
        <charset val="128"/>
      </rPr>
      <t>世界</t>
    </r>
    <r>
      <rPr>
        <u/>
        <sz val="9"/>
        <color theme="10"/>
        <rFont val="Arial"/>
        <family val="2"/>
      </rPr>
      <t>)</t>
    </r>
    <phoneticPr fontId="3"/>
  </si>
  <si>
    <t>A3-4</t>
  </si>
  <si>
    <r>
      <rPr>
        <u/>
        <sz val="9"/>
        <color theme="10"/>
        <rFont val="ＭＳ Ｐゴシック"/>
        <family val="3"/>
        <charset val="128"/>
      </rPr>
      <t>日米欧大手製薬企業の海外売上高</t>
    </r>
    <phoneticPr fontId="3"/>
  </si>
  <si>
    <t>A3-5</t>
  </si>
  <si>
    <r>
      <rPr>
        <u/>
        <sz val="9"/>
        <color theme="10"/>
        <rFont val="ＭＳ Ｐゴシック"/>
        <family val="3"/>
        <charset val="128"/>
      </rPr>
      <t>他産業との企業別収益性比較</t>
    </r>
    <r>
      <rPr>
        <u/>
        <sz val="9"/>
        <color theme="10"/>
        <rFont val="Arial"/>
        <family val="2"/>
      </rPr>
      <t xml:space="preserve"> (</t>
    </r>
    <r>
      <rPr>
        <u/>
        <sz val="9"/>
        <color theme="10"/>
        <rFont val="ＭＳ Ｐゴシック"/>
        <family val="3"/>
        <charset val="128"/>
      </rPr>
      <t>知識・技術集約型企業</t>
    </r>
    <r>
      <rPr>
        <u/>
        <sz val="9"/>
        <color theme="10"/>
        <rFont val="Arial"/>
        <family val="2"/>
      </rPr>
      <t>) (</t>
    </r>
    <r>
      <rPr>
        <u/>
        <sz val="9"/>
        <color theme="10"/>
        <rFont val="ＭＳ Ｐゴシック"/>
        <family val="3"/>
        <charset val="128"/>
      </rPr>
      <t>世界</t>
    </r>
    <r>
      <rPr>
        <u/>
        <sz val="9"/>
        <color theme="10"/>
        <rFont val="Arial"/>
        <family val="2"/>
      </rPr>
      <t>)</t>
    </r>
    <phoneticPr fontId="3"/>
  </si>
  <si>
    <t>A3-6</t>
  </si>
  <si>
    <r>
      <rPr>
        <u/>
        <sz val="9"/>
        <color theme="10"/>
        <rFont val="ＭＳ Ｐゴシック"/>
        <family val="3"/>
        <charset val="128"/>
      </rPr>
      <t>他産業</t>
    </r>
    <r>
      <rPr>
        <u/>
        <sz val="9"/>
        <color theme="10"/>
        <rFont val="Arial"/>
        <family val="2"/>
      </rPr>
      <t>(</t>
    </r>
    <r>
      <rPr>
        <u/>
        <sz val="9"/>
        <color theme="10"/>
        <rFont val="ＭＳ Ｐゴシック"/>
        <family val="3"/>
        <charset val="128"/>
      </rPr>
      <t>知識・技術集約型産業</t>
    </r>
    <r>
      <rPr>
        <u/>
        <sz val="9"/>
        <color theme="10"/>
        <rFont val="Arial"/>
        <family val="2"/>
      </rPr>
      <t>)</t>
    </r>
    <r>
      <rPr>
        <u/>
        <sz val="9"/>
        <color theme="10"/>
        <rFont val="ＭＳ Ｐゴシック"/>
        <family val="3"/>
        <charset val="128"/>
      </rPr>
      <t>との産業別収益性比較</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</si>
  <si>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A3-7</t>
  </si>
  <si>
    <r>
      <rPr>
        <u/>
        <sz val="9"/>
        <color theme="10"/>
        <rFont val="ＭＳ Ｐゴシック"/>
        <family val="3"/>
        <charset val="128"/>
      </rPr>
      <t>産業別付加価値率</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</si>
  <si>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A4</t>
  </si>
  <si>
    <r>
      <rPr>
        <sz val="11"/>
        <color theme="0"/>
        <rFont val="ＭＳ Ｐゴシック"/>
        <family val="3"/>
        <charset val="128"/>
      </rPr>
      <t>輸出入と技術導出入</t>
    </r>
    <rPh sb="4" eb="6">
      <t>ギジュツ</t>
    </rPh>
    <rPh sb="6" eb="8">
      <t>ドウシュツ</t>
    </rPh>
    <rPh sb="8" eb="9">
      <t>ニュウ</t>
    </rPh>
    <phoneticPr fontId="3"/>
  </si>
  <si>
    <t>A4-1</t>
  </si>
  <si>
    <r>
      <rPr>
        <u/>
        <sz val="9"/>
        <color theme="10"/>
        <rFont val="ＭＳ Ｐゴシック"/>
        <family val="3"/>
        <charset val="128"/>
      </rPr>
      <t>医薬品輸出入額</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</si>
  <si>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A4-2</t>
  </si>
  <si>
    <r>
      <rPr>
        <u/>
        <sz val="9"/>
        <color theme="10"/>
        <rFont val="ＭＳ Ｐゴシック"/>
        <family val="3"/>
        <charset val="128"/>
      </rPr>
      <t>医薬品の主要輸出入先</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</si>
  <si>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A4-3</t>
  </si>
  <si>
    <r>
      <rPr>
        <u/>
        <sz val="9"/>
        <color theme="10"/>
        <rFont val="ＭＳ Ｐゴシック"/>
        <family val="3"/>
        <charset val="128"/>
      </rPr>
      <t>主要国の医薬品の輸出入額</t>
    </r>
    <r>
      <rPr>
        <u/>
        <sz val="9"/>
        <color theme="10"/>
        <rFont val="Arial"/>
        <family val="2"/>
      </rPr>
      <t xml:space="preserve"> (</t>
    </r>
    <r>
      <rPr>
        <u/>
        <sz val="9"/>
        <color theme="10"/>
        <rFont val="ＭＳ Ｐゴシック"/>
        <family val="3"/>
        <charset val="128"/>
      </rPr>
      <t>世界</t>
    </r>
    <r>
      <rPr>
        <u/>
        <sz val="9"/>
        <color theme="10"/>
        <rFont val="Arial"/>
        <family val="2"/>
      </rPr>
      <t>)</t>
    </r>
    <phoneticPr fontId="3"/>
  </si>
  <si>
    <t>A4-4</t>
  </si>
  <si>
    <r>
      <rPr>
        <u/>
        <sz val="9"/>
        <color theme="10"/>
        <rFont val="ＭＳ Ｐゴシック"/>
        <family val="3"/>
        <charset val="128"/>
      </rPr>
      <t>主要国の医薬最終製品の国別輸出入額</t>
    </r>
    <r>
      <rPr>
        <u/>
        <sz val="9"/>
        <color theme="10"/>
        <rFont val="Arial"/>
        <family val="2"/>
      </rPr>
      <t xml:space="preserve"> (</t>
    </r>
    <r>
      <rPr>
        <u/>
        <sz val="9"/>
        <color theme="10"/>
        <rFont val="ＭＳ Ｐゴシック"/>
        <family val="3"/>
        <charset val="128"/>
      </rPr>
      <t>世界</t>
    </r>
    <r>
      <rPr>
        <u/>
        <sz val="9"/>
        <color theme="10"/>
        <rFont val="Arial"/>
        <family val="2"/>
      </rPr>
      <t>)</t>
    </r>
    <phoneticPr fontId="3"/>
  </si>
  <si>
    <t>A4-5</t>
  </si>
  <si>
    <r>
      <rPr>
        <u/>
        <sz val="9"/>
        <color theme="10"/>
        <rFont val="ＭＳ Ｐゴシック"/>
        <family val="3"/>
        <charset val="128"/>
      </rPr>
      <t>医薬品産業における技術導出入収支</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</si>
  <si>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A5</t>
  </si>
  <si>
    <r>
      <rPr>
        <sz val="11"/>
        <color theme="0"/>
        <rFont val="ＭＳ Ｐゴシック"/>
        <family val="3"/>
        <charset val="128"/>
      </rPr>
      <t>日本企業の海外進出</t>
    </r>
    <rPh sb="0" eb="2">
      <t>ニホン</t>
    </rPh>
    <rPh sb="2" eb="4">
      <t>キギョウ</t>
    </rPh>
    <rPh sb="5" eb="7">
      <t>カイガイ</t>
    </rPh>
    <rPh sb="7" eb="9">
      <t>シンシュツ</t>
    </rPh>
    <phoneticPr fontId="3"/>
  </si>
  <si>
    <t>A5-1</t>
  </si>
  <si>
    <r>
      <rPr>
        <u/>
        <sz val="9"/>
        <color theme="10"/>
        <rFont val="ＭＳ Ｐゴシック"/>
        <family val="3"/>
        <charset val="128"/>
      </rPr>
      <t>医薬品関連企業の海外法人数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</si>
  <si>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A5-2</t>
  </si>
  <si>
    <r>
      <rPr>
        <u/>
        <sz val="9"/>
        <color theme="10"/>
        <rFont val="ＭＳ Ｐゴシック"/>
        <family val="3"/>
        <charset val="128"/>
      </rPr>
      <t>医薬品関連企業の国別海外法人数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</si>
  <si>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A5-3</t>
  </si>
  <si>
    <r>
      <rPr>
        <u/>
        <sz val="9"/>
        <color theme="10"/>
        <rFont val="ＭＳ Ｐゴシック"/>
        <family val="3"/>
        <charset val="128"/>
      </rPr>
      <t>製薬協会員会社　海外売上高と地域別従業員数</t>
    </r>
    <phoneticPr fontId="3"/>
  </si>
  <si>
    <t>A5-4</t>
  </si>
  <si>
    <r>
      <rPr>
        <u/>
        <sz val="9"/>
        <color theme="10"/>
        <rFont val="ＭＳ Ｐゴシック"/>
        <family val="3"/>
        <charset val="128"/>
      </rPr>
      <t>製薬協会員会社　海外拠点数</t>
    </r>
    <phoneticPr fontId="3"/>
  </si>
  <si>
    <t>A5-5</t>
  </si>
  <si>
    <r>
      <rPr>
        <u/>
        <sz val="9"/>
        <color theme="10"/>
        <rFont val="ＭＳ Ｐゴシック"/>
        <family val="3"/>
        <charset val="128"/>
      </rPr>
      <t>製薬協会員会社　国別海外拠点数</t>
    </r>
    <phoneticPr fontId="3"/>
  </si>
  <si>
    <t>A6</t>
  </si>
  <si>
    <r>
      <rPr>
        <sz val="11"/>
        <color theme="0"/>
        <rFont val="ＭＳ Ｐゴシック"/>
        <family val="3"/>
        <charset val="128"/>
      </rPr>
      <t>生産</t>
    </r>
    <rPh sb="0" eb="2">
      <t>セイサン</t>
    </rPh>
    <phoneticPr fontId="3"/>
  </si>
  <si>
    <t>A6-1</t>
  </si>
  <si>
    <r>
      <rPr>
        <u/>
        <sz val="9"/>
        <color theme="10"/>
        <rFont val="ＭＳ Ｐゴシック"/>
        <family val="3"/>
        <charset val="128"/>
      </rPr>
      <t>医薬品生産額</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</si>
  <si>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A6-2</t>
  </si>
  <si>
    <r>
      <rPr>
        <u/>
        <sz val="9"/>
        <color theme="10"/>
        <rFont val="ＭＳ Ｐゴシック"/>
        <family val="3"/>
        <charset val="128"/>
      </rPr>
      <t>薬効分類別の医薬品生産額</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</si>
  <si>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A6-3</t>
  </si>
  <si>
    <r>
      <rPr>
        <u/>
        <sz val="9"/>
        <color theme="10"/>
        <rFont val="ＭＳ Ｐゴシック"/>
        <family val="3"/>
        <charset val="128"/>
      </rPr>
      <t>医療用医薬品生産額の上位</t>
    </r>
    <r>
      <rPr>
        <u/>
        <sz val="9"/>
        <color theme="10"/>
        <rFont val="Arial"/>
        <family val="2"/>
      </rPr>
      <t>10</t>
    </r>
    <r>
      <rPr>
        <u/>
        <sz val="9"/>
        <color theme="10"/>
        <rFont val="ＭＳ Ｐゴシック"/>
        <family val="3"/>
        <charset val="128"/>
      </rPr>
      <t>薬効と構成比</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</si>
  <si>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A6-4</t>
  </si>
  <si>
    <r>
      <rPr>
        <u/>
        <sz val="9"/>
        <color theme="10"/>
        <rFont val="ＭＳ Ｐゴシック"/>
        <family val="3"/>
        <charset val="128"/>
      </rPr>
      <t>剤型分類別の医薬品生産金額</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</si>
  <si>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A7</t>
  </si>
  <si>
    <r>
      <rPr>
        <sz val="10"/>
        <color theme="0"/>
        <rFont val="ＭＳ Ｐゴシック"/>
        <family val="3"/>
        <charset val="128"/>
      </rPr>
      <t>研究開発</t>
    </r>
    <rPh sb="0" eb="2">
      <t>ケンキュウ</t>
    </rPh>
    <rPh sb="2" eb="4">
      <t>カイハツ</t>
    </rPh>
    <phoneticPr fontId="3"/>
  </si>
  <si>
    <t>A7-1</t>
  </si>
  <si>
    <r>
      <rPr>
        <u/>
        <sz val="9"/>
        <color theme="10"/>
        <rFont val="ＭＳ Ｐゴシック"/>
        <family val="3"/>
        <charset val="128"/>
      </rPr>
      <t>医薬品産業の研究開発費</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</si>
  <si>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A7-2</t>
  </si>
  <si>
    <r>
      <rPr>
        <u/>
        <sz val="9"/>
        <color theme="10"/>
        <rFont val="ＭＳ Ｐゴシック"/>
        <family val="3"/>
        <charset val="128"/>
      </rPr>
      <t>大手製薬企業の研究開発費</t>
    </r>
    <r>
      <rPr>
        <u/>
        <sz val="9"/>
        <color theme="10"/>
        <rFont val="Arial"/>
        <family val="2"/>
      </rPr>
      <t xml:space="preserve">  (</t>
    </r>
    <r>
      <rPr>
        <u/>
        <sz val="9"/>
        <color theme="10"/>
        <rFont val="ＭＳ Ｐゴシック"/>
        <family val="3"/>
        <charset val="128"/>
      </rPr>
      <t>日本</t>
    </r>
    <r>
      <rPr>
        <u/>
        <sz val="9"/>
        <color theme="10"/>
        <rFont val="Arial"/>
        <family val="2"/>
      </rPr>
      <t>)</t>
    </r>
    <rPh sb="0" eb="2">
      <t>オオテ</t>
    </rPh>
    <phoneticPr fontId="3"/>
  </si>
  <si>
    <t>A7-3</t>
  </si>
  <si>
    <r>
      <rPr>
        <u/>
        <sz val="9"/>
        <color theme="10"/>
        <rFont val="ＭＳ Ｐゴシック"/>
        <family val="3"/>
        <charset val="128"/>
      </rPr>
      <t>大手製薬企業の研究開発費</t>
    </r>
    <r>
      <rPr>
        <u/>
        <sz val="9"/>
        <color theme="10"/>
        <rFont val="Arial"/>
        <family val="2"/>
      </rPr>
      <t xml:space="preserve"> (</t>
    </r>
    <r>
      <rPr>
        <u/>
        <sz val="9"/>
        <color theme="10"/>
        <rFont val="ＭＳ Ｐゴシック"/>
        <family val="3"/>
        <charset val="128"/>
      </rPr>
      <t>世界</t>
    </r>
    <r>
      <rPr>
        <u/>
        <sz val="9"/>
        <color theme="10"/>
        <rFont val="Arial"/>
        <family val="2"/>
      </rPr>
      <t>)</t>
    </r>
    <rPh sb="0" eb="2">
      <t>オオテ</t>
    </rPh>
    <phoneticPr fontId="3"/>
  </si>
  <si>
    <t>A7-4</t>
  </si>
  <si>
    <r>
      <rPr>
        <u/>
        <sz val="9"/>
        <color theme="10"/>
        <rFont val="ＭＳ Ｐゴシック"/>
        <family val="3"/>
        <charset val="128"/>
      </rPr>
      <t>製薬企業の研究開発費と利益率の推移</t>
    </r>
    <r>
      <rPr>
        <u/>
        <sz val="9"/>
        <color theme="10"/>
        <rFont val="Arial"/>
        <family val="2"/>
      </rPr>
      <t xml:space="preserve"> (</t>
    </r>
    <r>
      <rPr>
        <u/>
        <sz val="9"/>
        <color theme="10"/>
        <rFont val="ＭＳ Ｐゴシック"/>
        <family val="3"/>
        <charset val="128"/>
      </rPr>
      <t>日本</t>
    </r>
    <r>
      <rPr>
        <u/>
        <sz val="9"/>
        <color theme="10"/>
        <rFont val="Arial"/>
        <family val="2"/>
      </rPr>
      <t>)</t>
    </r>
    <rPh sb="15" eb="17">
      <t>スイイ</t>
    </rPh>
    <phoneticPr fontId="3"/>
  </si>
  <si>
    <t>A7-5</t>
  </si>
  <si>
    <r>
      <rPr>
        <u/>
        <sz val="9"/>
        <color theme="10"/>
        <rFont val="ＭＳ Ｐゴシック"/>
        <family val="3"/>
        <charset val="128"/>
      </rPr>
      <t>製薬企業の研究開発費と利益率の推移</t>
    </r>
    <r>
      <rPr>
        <u/>
        <sz val="9"/>
        <color theme="10"/>
        <rFont val="Arial"/>
        <family val="2"/>
      </rPr>
      <t xml:space="preserve"> (</t>
    </r>
    <r>
      <rPr>
        <u/>
        <sz val="9"/>
        <color theme="10"/>
        <rFont val="ＭＳ Ｐゴシック"/>
        <family val="3"/>
        <charset val="128"/>
      </rPr>
      <t>米国</t>
    </r>
    <r>
      <rPr>
        <u/>
        <sz val="9"/>
        <color theme="10"/>
        <rFont val="Arial"/>
        <family val="2"/>
      </rPr>
      <t>)</t>
    </r>
    <phoneticPr fontId="3"/>
  </si>
  <si>
    <t>A7-6</t>
  </si>
  <si>
    <r>
      <rPr>
        <u/>
        <sz val="9"/>
        <color theme="10"/>
        <rFont val="ＭＳ Ｐゴシック"/>
        <family val="3"/>
        <charset val="128"/>
      </rPr>
      <t>産業別研究開発費の対売上高比率</t>
    </r>
    <r>
      <rPr>
        <u/>
        <sz val="9"/>
        <color theme="10"/>
        <rFont val="Arial"/>
        <family val="2"/>
      </rPr>
      <t xml:space="preserve"> (</t>
    </r>
    <r>
      <rPr>
        <u/>
        <sz val="9"/>
        <color theme="10"/>
        <rFont val="ＭＳ Ｐゴシック"/>
        <family val="3"/>
        <charset val="128"/>
      </rPr>
      <t>日本</t>
    </r>
    <r>
      <rPr>
        <u/>
        <sz val="9"/>
        <color theme="10"/>
        <rFont val="Arial"/>
        <family val="2"/>
      </rPr>
      <t>)</t>
    </r>
    <rPh sb="5" eb="7">
      <t>カイハツ</t>
    </rPh>
    <phoneticPr fontId="3"/>
  </si>
  <si>
    <t>A7-7</t>
  </si>
  <si>
    <r>
      <rPr>
        <u/>
        <sz val="9"/>
        <color theme="10"/>
        <rFont val="ＭＳ Ｐゴシック"/>
        <family val="3"/>
        <charset val="128"/>
      </rPr>
      <t>産業別，性格別研究開発費の構成比</t>
    </r>
    <r>
      <rPr>
        <u/>
        <sz val="9"/>
        <color theme="10"/>
        <rFont val="Arial"/>
        <family val="2"/>
      </rPr>
      <t xml:space="preserve"> (</t>
    </r>
    <r>
      <rPr>
        <u/>
        <sz val="9"/>
        <color theme="10"/>
        <rFont val="ＭＳ Ｐゴシック"/>
        <family val="3"/>
        <charset val="128"/>
      </rPr>
      <t>日本</t>
    </r>
    <r>
      <rPr>
        <u/>
        <sz val="9"/>
        <color theme="10"/>
        <rFont val="Arial"/>
        <family val="2"/>
      </rPr>
      <t>)</t>
    </r>
    <rPh sb="9" eb="11">
      <t>カイハツ</t>
    </rPh>
    <phoneticPr fontId="3"/>
  </si>
  <si>
    <t>A7-8</t>
  </si>
  <si>
    <r>
      <rPr>
        <u/>
        <sz val="9"/>
        <color theme="10"/>
        <rFont val="ＭＳ Ｐゴシック"/>
        <family val="3"/>
        <charset val="128"/>
      </rPr>
      <t>製薬企業の研究開発費の段階別構成比</t>
    </r>
    <r>
      <rPr>
        <u/>
        <sz val="9"/>
        <color theme="10"/>
        <rFont val="Arial"/>
        <family val="2"/>
      </rPr>
      <t xml:space="preserve"> (</t>
    </r>
    <r>
      <rPr>
        <u/>
        <sz val="9"/>
        <color theme="10"/>
        <rFont val="ＭＳ Ｐゴシック"/>
        <family val="3"/>
        <charset val="128"/>
      </rPr>
      <t>米国</t>
    </r>
    <r>
      <rPr>
        <u/>
        <sz val="9"/>
        <color theme="10"/>
        <rFont val="Arial"/>
        <family val="2"/>
      </rPr>
      <t>)</t>
    </r>
    <phoneticPr fontId="3"/>
  </si>
  <si>
    <t>A7-9</t>
  </si>
  <si>
    <r>
      <rPr>
        <u/>
        <sz val="9"/>
        <color theme="10"/>
        <rFont val="ＭＳ Ｐゴシック"/>
        <family val="3"/>
        <charset val="128"/>
      </rPr>
      <t>開発段階別化合物数と承認取得数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</si>
  <si>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A8</t>
  </si>
  <si>
    <r>
      <rPr>
        <sz val="11"/>
        <color theme="0"/>
        <rFont val="ＭＳ Ｐゴシック"/>
        <family val="3"/>
        <charset val="128"/>
      </rPr>
      <t>特許</t>
    </r>
    <rPh sb="0" eb="2">
      <t>トッキョ</t>
    </rPh>
    <phoneticPr fontId="3"/>
  </si>
  <si>
    <t>A8-1</t>
  </si>
  <si>
    <t>A8-2</t>
    <phoneticPr fontId="3"/>
  </si>
  <si>
    <r>
      <rPr>
        <u/>
        <sz val="9"/>
        <color theme="10"/>
        <rFont val="ＭＳ Ｐゴシック"/>
        <family val="3"/>
        <charset val="128"/>
      </rPr>
      <t>日本における企業別医薬品関連特許公開件数</t>
    </r>
    <phoneticPr fontId="3"/>
  </si>
  <si>
    <t>A8-3</t>
    <phoneticPr fontId="3"/>
  </si>
  <si>
    <t>日本における依頼人国籍別バイオ医薬品関連特許公開件数</t>
  </si>
  <si>
    <t>A8-4</t>
    <phoneticPr fontId="3"/>
  </si>
  <si>
    <r>
      <rPr>
        <u/>
        <sz val="9"/>
        <color theme="10"/>
        <rFont val="ＭＳ Ｐゴシック"/>
        <family val="3"/>
        <charset val="128"/>
      </rPr>
      <t>企業別医薬品関連</t>
    </r>
    <r>
      <rPr>
        <u/>
        <sz val="9"/>
        <color theme="10"/>
        <rFont val="Arial"/>
        <family val="2"/>
      </rPr>
      <t>PCT</t>
    </r>
    <r>
      <rPr>
        <u/>
        <sz val="9"/>
        <color theme="10"/>
        <rFont val="ＭＳ Ｐゴシック"/>
        <family val="3"/>
        <charset val="128"/>
      </rPr>
      <t>特許公開件数</t>
    </r>
    <r>
      <rPr>
        <u/>
        <sz val="9"/>
        <color theme="10"/>
        <rFont val="Arial"/>
        <family val="2"/>
      </rPr>
      <t xml:space="preserve"> </t>
    </r>
    <r>
      <rPr>
        <u/>
        <sz val="9"/>
        <color theme="10"/>
        <rFont val="ＭＳ Ｐゴシック"/>
        <family val="3"/>
        <charset val="128"/>
      </rPr>
      <t>（世界）</t>
    </r>
    <phoneticPr fontId="3"/>
  </si>
  <si>
    <t>A8-5</t>
    <phoneticPr fontId="3"/>
  </si>
  <si>
    <t>依頼人国籍別バイオ医薬品関連PCT特許公開件数(海外）</t>
  </si>
  <si>
    <t>A9</t>
  </si>
  <si>
    <t>A9-1</t>
  </si>
  <si>
    <r>
      <rPr>
        <u/>
        <sz val="9"/>
        <color theme="10"/>
        <rFont val="ＭＳ Ｐゴシック"/>
        <family val="3"/>
        <charset val="128"/>
      </rPr>
      <t>治験計画届出件数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</si>
  <si>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A9-2</t>
  </si>
  <si>
    <r>
      <rPr>
        <u/>
        <sz val="9"/>
        <color theme="10"/>
        <rFont val="ＭＳ Ｐゴシック"/>
        <family val="3"/>
        <charset val="128"/>
      </rPr>
      <t>新有効成分含有医薬品の開発期間</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</si>
  <si>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A9-3</t>
  </si>
  <si>
    <r>
      <rPr>
        <u/>
        <sz val="9"/>
        <color theme="10"/>
        <rFont val="ＭＳ Ｐゴシック"/>
        <family val="3"/>
        <charset val="128"/>
      </rPr>
      <t>新医薬品の審査期間</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</si>
  <si>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A9-4</t>
  </si>
  <si>
    <r>
      <rPr>
        <u/>
        <sz val="9"/>
        <color theme="10"/>
        <rFont val="ＭＳ Ｐゴシック"/>
        <family val="3"/>
        <charset val="128"/>
      </rPr>
      <t>新有効成分含有医薬品の承認状況</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</si>
  <si>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A9-5</t>
  </si>
  <si>
    <r>
      <rPr>
        <u/>
        <sz val="9"/>
        <color theme="10"/>
        <rFont val="ＭＳ Ｐゴシック"/>
        <family val="3"/>
        <charset val="128"/>
      </rPr>
      <t>企業別の新有効成分含有医薬品の累積承認品目数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</si>
  <si>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A9-6</t>
  </si>
  <si>
    <r>
      <rPr>
        <u/>
        <sz val="9"/>
        <color theme="10"/>
        <rFont val="ＭＳ Ｐゴシック"/>
        <family val="3"/>
        <charset val="128"/>
      </rPr>
      <t>医薬品の承認品目数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</si>
  <si>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A9-7</t>
  </si>
  <si>
    <r>
      <rPr>
        <u/>
        <sz val="9"/>
        <color theme="10"/>
        <rFont val="ＭＳ Ｐゴシック"/>
        <family val="3"/>
        <charset val="128"/>
      </rPr>
      <t>薬価基準収載全品目数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</si>
  <si>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B1</t>
    <phoneticPr fontId="3"/>
  </si>
  <si>
    <t>B1-1</t>
    <phoneticPr fontId="3"/>
  </si>
  <si>
    <r>
      <rPr>
        <u/>
        <sz val="9"/>
        <color theme="10"/>
        <rFont val="ＭＳ Ｐゴシック"/>
        <family val="3"/>
        <charset val="128"/>
      </rPr>
      <t>平均余命</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</si>
  <si>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B1-2</t>
  </si>
  <si>
    <r>
      <rPr>
        <u/>
        <sz val="9"/>
        <color theme="10"/>
        <rFont val="ＭＳ Ｐゴシック"/>
        <family val="3"/>
        <charset val="128"/>
      </rPr>
      <t>平均寿命</t>
    </r>
    <r>
      <rPr>
        <u/>
        <sz val="9"/>
        <color theme="10"/>
        <rFont val="Arial"/>
        <family val="2"/>
      </rPr>
      <t xml:space="preserve"> (</t>
    </r>
    <r>
      <rPr>
        <u/>
        <sz val="9"/>
        <color theme="10"/>
        <rFont val="ＭＳ Ｐゴシック"/>
        <family val="3"/>
        <charset val="128"/>
      </rPr>
      <t>国際比較</t>
    </r>
    <r>
      <rPr>
        <u/>
        <sz val="9"/>
        <color theme="10"/>
        <rFont val="Arial"/>
        <family val="2"/>
      </rPr>
      <t>)</t>
    </r>
    <phoneticPr fontId="3"/>
  </si>
  <si>
    <t>B1-3</t>
  </si>
  <si>
    <r>
      <rPr>
        <u/>
        <sz val="9"/>
        <color theme="10"/>
        <rFont val="ＭＳ Ｐゴシック"/>
        <family val="3"/>
        <charset val="128"/>
      </rPr>
      <t>人口動態</t>
    </r>
    <r>
      <rPr>
        <u/>
        <sz val="9"/>
        <color theme="10"/>
        <rFont val="Arial"/>
        <family val="2"/>
      </rPr>
      <t xml:space="preserve"> (</t>
    </r>
    <r>
      <rPr>
        <u/>
        <sz val="9"/>
        <color theme="10"/>
        <rFont val="ＭＳ Ｐゴシック"/>
        <family val="3"/>
        <charset val="128"/>
      </rPr>
      <t>日本</t>
    </r>
    <r>
      <rPr>
        <u/>
        <sz val="9"/>
        <color theme="10"/>
        <rFont val="Arial"/>
        <family val="2"/>
      </rPr>
      <t>)</t>
    </r>
  </si>
  <si>
    <t>B1-4</t>
  </si>
  <si>
    <r>
      <rPr>
        <u/>
        <sz val="9"/>
        <color theme="10"/>
        <rFont val="ＭＳ Ｐゴシック"/>
        <family val="3"/>
        <charset val="128"/>
      </rPr>
      <t>人口動態</t>
    </r>
    <r>
      <rPr>
        <u/>
        <sz val="9"/>
        <color theme="10"/>
        <rFont val="Arial"/>
        <family val="2"/>
      </rPr>
      <t xml:space="preserve"> (</t>
    </r>
    <r>
      <rPr>
        <u/>
        <sz val="9"/>
        <color theme="10"/>
        <rFont val="ＭＳ Ｐゴシック"/>
        <family val="3"/>
        <charset val="128"/>
      </rPr>
      <t>国際比較</t>
    </r>
    <r>
      <rPr>
        <u/>
        <sz val="9"/>
        <color theme="10"/>
        <rFont val="Arial"/>
        <family val="2"/>
      </rPr>
      <t>)</t>
    </r>
  </si>
  <si>
    <t>B1-5</t>
  </si>
  <si>
    <r>
      <rPr>
        <u/>
        <sz val="9"/>
        <color theme="10"/>
        <rFont val="ＭＳ Ｐゴシック"/>
        <family val="3"/>
        <charset val="128"/>
      </rPr>
      <t>死因簡単分類別にみた死亡数・死亡率</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</si>
  <si>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B1-6</t>
  </si>
  <si>
    <r>
      <rPr>
        <u/>
        <sz val="9"/>
        <color theme="10"/>
        <rFont val="ＭＳ Ｐゴシック"/>
        <family val="3"/>
        <charset val="128"/>
      </rPr>
      <t>死因分類別にみた死亡率</t>
    </r>
    <r>
      <rPr>
        <u/>
        <sz val="9"/>
        <color theme="10"/>
        <rFont val="Arial"/>
        <family val="2"/>
      </rPr>
      <t xml:space="preserve"> (</t>
    </r>
    <r>
      <rPr>
        <u/>
        <sz val="9"/>
        <color theme="10"/>
        <rFont val="ＭＳ Ｐゴシック"/>
        <family val="3"/>
        <charset val="128"/>
      </rPr>
      <t>国際比較</t>
    </r>
    <r>
      <rPr>
        <u/>
        <sz val="9"/>
        <color theme="10"/>
        <rFont val="Arial"/>
        <family val="2"/>
      </rPr>
      <t>)</t>
    </r>
  </si>
  <si>
    <t>B2</t>
    <phoneticPr fontId="3"/>
  </si>
  <si>
    <r>
      <rPr>
        <sz val="11"/>
        <color theme="0"/>
        <rFont val="ＭＳ Ｐゴシック"/>
        <family val="3"/>
        <charset val="128"/>
      </rPr>
      <t>社会保障</t>
    </r>
    <phoneticPr fontId="3"/>
  </si>
  <si>
    <t>B2-1</t>
    <phoneticPr fontId="3"/>
  </si>
  <si>
    <r>
      <rPr>
        <u/>
        <sz val="9"/>
        <color theme="10"/>
        <rFont val="ＭＳ Ｐゴシック"/>
        <family val="3"/>
        <charset val="128"/>
      </rPr>
      <t>国民医療費の推移</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</si>
  <si>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B2-2</t>
  </si>
  <si>
    <r>
      <rPr>
        <u/>
        <sz val="9"/>
        <color theme="10"/>
        <rFont val="ＭＳ Ｐゴシック"/>
        <family val="3"/>
        <charset val="128"/>
      </rPr>
      <t>保健医療支出の推移</t>
    </r>
    <r>
      <rPr>
        <u/>
        <sz val="9"/>
        <color theme="10"/>
        <rFont val="Arial"/>
        <family val="2"/>
      </rPr>
      <t xml:space="preserve"> (</t>
    </r>
    <r>
      <rPr>
        <u/>
        <sz val="9"/>
        <color theme="10"/>
        <rFont val="ＭＳ Ｐゴシック"/>
        <family val="3"/>
        <charset val="128"/>
      </rPr>
      <t>世界</t>
    </r>
    <r>
      <rPr>
        <u/>
        <sz val="9"/>
        <color theme="10"/>
        <rFont val="Arial"/>
        <family val="2"/>
      </rPr>
      <t>)</t>
    </r>
    <rPh sb="0" eb="6">
      <t>ホケンイリョウシシュツ</t>
    </rPh>
    <phoneticPr fontId="3"/>
  </si>
  <si>
    <t>B2-3</t>
  </si>
  <si>
    <r>
      <rPr>
        <u/>
        <sz val="9"/>
        <color theme="10"/>
        <rFont val="ＭＳ Ｐゴシック"/>
        <family val="3"/>
        <charset val="128"/>
      </rPr>
      <t>国民医療費規模と財源別割合</t>
    </r>
    <r>
      <rPr>
        <u/>
        <sz val="9"/>
        <color theme="10"/>
        <rFont val="Arial"/>
        <family val="2"/>
      </rPr>
      <t>(</t>
    </r>
    <r>
      <rPr>
        <u/>
        <sz val="9"/>
        <color theme="10"/>
        <rFont val="ＭＳ Ｐゴシック"/>
        <family val="3"/>
        <charset val="128"/>
      </rPr>
      <t>日本</t>
    </r>
    <r>
      <rPr>
        <u/>
        <sz val="9"/>
        <color theme="10"/>
        <rFont val="Arial"/>
        <family val="2"/>
      </rPr>
      <t>)</t>
    </r>
    <rPh sb="14" eb="16">
      <t>ニホン</t>
    </rPh>
    <phoneticPr fontId="3"/>
  </si>
  <si>
    <t>B2-4</t>
  </si>
  <si>
    <r>
      <rPr>
        <u/>
        <sz val="9"/>
        <color theme="10"/>
        <rFont val="ＭＳ Ｐゴシック"/>
        <family val="3"/>
        <charset val="128"/>
      </rPr>
      <t>国民医療費規模と財源別割合</t>
    </r>
    <r>
      <rPr>
        <u/>
        <sz val="9"/>
        <color theme="10"/>
        <rFont val="Arial"/>
        <family val="2"/>
      </rPr>
      <t xml:space="preserve"> (</t>
    </r>
    <r>
      <rPr>
        <u/>
        <sz val="9"/>
        <color theme="10"/>
        <rFont val="ＭＳ Ｐゴシック"/>
        <family val="3"/>
        <charset val="128"/>
      </rPr>
      <t>アメリカ</t>
    </r>
    <r>
      <rPr>
        <u/>
        <sz val="9"/>
        <color theme="10"/>
        <rFont val="Arial"/>
        <family val="2"/>
      </rPr>
      <t>)</t>
    </r>
  </si>
  <si>
    <t>B2-5</t>
  </si>
  <si>
    <r>
      <rPr>
        <u/>
        <sz val="9"/>
        <color theme="10"/>
        <rFont val="ＭＳ Ｐゴシック"/>
        <family val="3"/>
        <charset val="128"/>
      </rPr>
      <t>国家予算に占める国民医療費の国庫支出割合</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</si>
  <si>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B2-6</t>
  </si>
  <si>
    <r>
      <rPr>
        <u/>
        <sz val="9"/>
        <color theme="10"/>
        <rFont val="ＭＳ Ｐゴシック"/>
        <family val="3"/>
        <charset val="128"/>
      </rPr>
      <t>国家予算に占める国民医療費の国庫支出割合</t>
    </r>
    <r>
      <rPr>
        <u/>
        <sz val="9"/>
        <color theme="10"/>
        <rFont val="Arial"/>
        <family val="2"/>
      </rPr>
      <t xml:space="preserve"> (</t>
    </r>
    <r>
      <rPr>
        <u/>
        <sz val="9"/>
        <color theme="10"/>
        <rFont val="ＭＳ Ｐゴシック"/>
        <family val="3"/>
        <charset val="128"/>
      </rPr>
      <t>アメリカ</t>
    </r>
    <r>
      <rPr>
        <u/>
        <sz val="9"/>
        <color theme="10"/>
        <rFont val="Arial"/>
        <family val="2"/>
      </rPr>
      <t>)</t>
    </r>
    <rPh sb="0" eb="2">
      <t>コッカ</t>
    </rPh>
    <rPh sb="2" eb="4">
      <t>ヨサン</t>
    </rPh>
    <phoneticPr fontId="3"/>
  </si>
  <si>
    <t>B2-7</t>
  </si>
  <si>
    <r>
      <rPr>
        <u/>
        <sz val="9"/>
        <color theme="10"/>
        <rFont val="ＭＳ Ｐゴシック"/>
        <family val="3"/>
        <charset val="128"/>
      </rPr>
      <t>社会保障給付費の部門別推移</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</si>
  <si>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B3</t>
    <phoneticPr fontId="3"/>
  </si>
  <si>
    <t>医療体制</t>
    <rPh sb="0" eb="2">
      <t>イリョウ</t>
    </rPh>
    <rPh sb="2" eb="4">
      <t>タイセイ</t>
    </rPh>
    <phoneticPr fontId="3"/>
  </si>
  <si>
    <t>B3-1</t>
    <phoneticPr fontId="3"/>
  </si>
  <si>
    <r>
      <rPr>
        <u/>
        <sz val="9"/>
        <color theme="10"/>
        <rFont val="ＭＳ Ｐゴシック"/>
        <family val="3"/>
        <charset val="128"/>
      </rPr>
      <t>医療施設数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</si>
  <si>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B3-2</t>
  </si>
  <si>
    <r>
      <rPr>
        <u/>
        <sz val="9"/>
        <color theme="10"/>
        <rFont val="ＭＳ Ｐゴシック"/>
        <family val="3"/>
        <charset val="128"/>
      </rPr>
      <t>病床数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</si>
  <si>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B3-3</t>
  </si>
  <si>
    <r>
      <rPr>
        <sz val="14"/>
        <rFont val="ＭＳ Ｐゴシック"/>
        <family val="3"/>
        <charset val="128"/>
      </rPr>
      <t>付録</t>
    </r>
    <rPh sb="0" eb="2">
      <t>フロク</t>
    </rPh>
    <phoneticPr fontId="3"/>
  </si>
  <si>
    <t>C1</t>
    <phoneticPr fontId="3"/>
  </si>
  <si>
    <t>通貨換算レート</t>
    <phoneticPr fontId="3"/>
  </si>
  <si>
    <t>製薬企業数　-用途区分別- (日本)</t>
    <phoneticPr fontId="3"/>
  </si>
  <si>
    <t>医療従事者数 (日本)</t>
  </si>
  <si>
    <t>資料：厚生労働省「医薬品・医療機器産業実態調査」、製薬協活動概況調査</t>
    <rPh sb="25" eb="28">
      <t>セイヤクキョウ</t>
    </rPh>
    <rPh sb="28" eb="30">
      <t>カツドウ</t>
    </rPh>
    <rPh sb="30" eb="34">
      <t>ガイキョウチョウサ</t>
    </rPh>
    <phoneticPr fontId="24"/>
  </si>
  <si>
    <r>
      <t>312</t>
    </r>
    <r>
      <rPr>
        <sz val="9"/>
        <rFont val="ＭＳ ゴシック"/>
        <family val="2"/>
        <charset val="128"/>
      </rPr>
      <t>社</t>
    </r>
    <rPh sb="3" eb="4">
      <t>シャ</t>
    </rPh>
    <phoneticPr fontId="3"/>
  </si>
  <si>
    <r>
      <rPr>
        <sz val="9"/>
        <rFont val="Arial"/>
        <family val="2"/>
      </rPr>
      <t>37</t>
    </r>
    <r>
      <rPr>
        <sz val="9"/>
        <rFont val="ＭＳ ゴシック"/>
        <family val="2"/>
        <charset val="128"/>
      </rPr>
      <t>社</t>
    </r>
    <rPh sb="2" eb="3">
      <t>シャ</t>
    </rPh>
    <phoneticPr fontId="3"/>
  </si>
  <si>
    <r>
      <rPr>
        <sz val="9"/>
        <rFont val="Arial"/>
        <family val="2"/>
      </rPr>
      <t>36</t>
    </r>
    <r>
      <rPr>
        <sz val="9"/>
        <rFont val="ＭＳ ゴシック"/>
        <family val="2"/>
        <charset val="128"/>
      </rPr>
      <t>社</t>
    </r>
    <rPh sb="2" eb="3">
      <t>シャ</t>
    </rPh>
    <phoneticPr fontId="3"/>
  </si>
  <si>
    <t>資料：厚生労働省「医薬品・医療機器産業実態調査」、製薬協活動概況調査</t>
    <rPh sb="25" eb="28">
      <t>セイヤクキョウ</t>
    </rPh>
    <rPh sb="28" eb="30">
      <t>カツドウ</t>
    </rPh>
    <rPh sb="30" eb="32">
      <t>ガイキョウ</t>
    </rPh>
    <rPh sb="32" eb="34">
      <t>チョウサ</t>
    </rPh>
    <phoneticPr fontId="3"/>
  </si>
  <si>
    <r>
      <t>1,565</t>
    </r>
    <r>
      <rPr>
        <sz val="12"/>
        <rFont val="ＭＳ Ｐゴシック"/>
        <family val="3"/>
        <charset val="128"/>
      </rPr>
      <t>社</t>
    </r>
    <rPh sb="5" eb="6">
      <t>シャ</t>
    </rPh>
    <phoneticPr fontId="3"/>
  </si>
  <si>
    <r>
      <t>1,564</t>
    </r>
    <r>
      <rPr>
        <sz val="12"/>
        <rFont val="ＭＳ Ｐゴシック"/>
        <family val="3"/>
        <charset val="128"/>
      </rPr>
      <t>社</t>
    </r>
    <rPh sb="5" eb="6">
      <t>シャ</t>
    </rPh>
    <phoneticPr fontId="3"/>
  </si>
  <si>
    <r>
      <t>1,396</t>
    </r>
    <r>
      <rPr>
        <sz val="12"/>
        <rFont val="ＭＳ Ｐゴシック"/>
        <family val="3"/>
        <charset val="128"/>
      </rPr>
      <t>社</t>
    </r>
    <rPh sb="5" eb="6">
      <t>シャ</t>
    </rPh>
    <phoneticPr fontId="3"/>
  </si>
  <si>
    <r>
      <t>1,391</t>
    </r>
    <r>
      <rPr>
        <sz val="12"/>
        <rFont val="ＭＳ Ｐゴシック"/>
        <family val="3"/>
        <charset val="128"/>
      </rPr>
      <t>社</t>
    </r>
    <rPh sb="5" eb="6">
      <t>シャ</t>
    </rPh>
    <phoneticPr fontId="3"/>
  </si>
  <si>
    <r>
      <t>1,347</t>
    </r>
    <r>
      <rPr>
        <sz val="12"/>
        <rFont val="ＭＳ Ｐゴシック"/>
        <family val="3"/>
        <charset val="128"/>
      </rPr>
      <t>社</t>
    </r>
    <rPh sb="5" eb="6">
      <t>シャ</t>
    </rPh>
    <phoneticPr fontId="3"/>
  </si>
  <si>
    <r>
      <t>1,342</t>
    </r>
    <r>
      <rPr>
        <sz val="12"/>
        <rFont val="ＭＳ Ｐゴシック"/>
        <family val="3"/>
        <charset val="128"/>
      </rPr>
      <t>社</t>
    </r>
    <rPh sb="5" eb="6">
      <t>シャ</t>
    </rPh>
    <phoneticPr fontId="3"/>
  </si>
  <si>
    <r>
      <t>1,231</t>
    </r>
    <r>
      <rPr>
        <sz val="12"/>
        <rFont val="ＭＳ Ｐゴシック"/>
        <family val="3"/>
        <charset val="128"/>
      </rPr>
      <t>社</t>
    </r>
    <rPh sb="5" eb="6">
      <t>シャ</t>
    </rPh>
    <phoneticPr fontId="3"/>
  </si>
  <si>
    <r>
      <t>1,320</t>
    </r>
    <r>
      <rPr>
        <sz val="12"/>
        <rFont val="Yu Gothic"/>
        <family val="2"/>
        <charset val="128"/>
      </rPr>
      <t>社</t>
    </r>
    <rPh sb="5" eb="6">
      <t>シャ</t>
    </rPh>
    <phoneticPr fontId="3"/>
  </si>
  <si>
    <r>
      <t>1,391</t>
    </r>
    <r>
      <rPr>
        <sz val="12"/>
        <rFont val="Yu Gothic"/>
        <family val="2"/>
        <charset val="128"/>
      </rPr>
      <t>社</t>
    </r>
    <rPh sb="5" eb="6">
      <t>シャ</t>
    </rPh>
    <phoneticPr fontId="3"/>
  </si>
  <si>
    <r>
      <t>1,273</t>
    </r>
    <r>
      <rPr>
        <sz val="12"/>
        <rFont val="Yu Gothic"/>
        <family val="2"/>
        <charset val="128"/>
      </rPr>
      <t>社</t>
    </r>
    <rPh sb="5" eb="6">
      <t>シャ</t>
    </rPh>
    <phoneticPr fontId="3"/>
  </si>
  <si>
    <r>
      <t>1,347</t>
    </r>
    <r>
      <rPr>
        <sz val="12"/>
        <rFont val="Yu Gothic"/>
        <family val="2"/>
        <charset val="128"/>
      </rPr>
      <t>社</t>
    </r>
    <rPh sb="5" eb="6">
      <t>シャ</t>
    </rPh>
    <phoneticPr fontId="3"/>
  </si>
  <si>
    <r>
      <t>1,277</t>
    </r>
    <r>
      <rPr>
        <sz val="12"/>
        <rFont val="Yu Gothic"/>
        <family val="2"/>
        <charset val="128"/>
      </rPr>
      <t>社</t>
    </r>
    <rPh sb="5" eb="6">
      <t>シャ</t>
    </rPh>
    <phoneticPr fontId="3"/>
  </si>
  <si>
    <r>
      <t>1,342</t>
    </r>
    <r>
      <rPr>
        <sz val="12"/>
        <rFont val="Yu Gothic"/>
        <family val="2"/>
        <charset val="128"/>
      </rPr>
      <t>社</t>
    </r>
    <rPh sb="5" eb="6">
      <t>シャ</t>
    </rPh>
    <phoneticPr fontId="3"/>
  </si>
  <si>
    <r>
      <t>1,172</t>
    </r>
    <r>
      <rPr>
        <sz val="12"/>
        <rFont val="Yu Gothic"/>
        <family val="2"/>
        <charset val="128"/>
      </rPr>
      <t>社</t>
    </r>
    <rPh sb="5" eb="6">
      <t>シャ</t>
    </rPh>
    <phoneticPr fontId="3"/>
  </si>
  <si>
    <r>
      <t>1,231</t>
    </r>
    <r>
      <rPr>
        <sz val="12"/>
        <rFont val="Yu Gothic"/>
        <family val="2"/>
        <charset val="128"/>
      </rPr>
      <t>社</t>
    </r>
    <rPh sb="5" eb="6">
      <t>シャ</t>
    </rPh>
    <phoneticPr fontId="3"/>
  </si>
  <si>
    <r>
      <t>1,788</t>
    </r>
    <r>
      <rPr>
        <sz val="12"/>
        <rFont val="ＭＳ Ｐゴシック"/>
        <family val="3"/>
        <charset val="128"/>
      </rPr>
      <t>社</t>
    </r>
    <rPh sb="5" eb="6">
      <t>シャ</t>
    </rPh>
    <phoneticPr fontId="3"/>
  </si>
  <si>
    <r>
      <t>1,691</t>
    </r>
    <r>
      <rPr>
        <sz val="12"/>
        <rFont val="ＭＳ Ｐゴシック"/>
        <family val="3"/>
        <charset val="128"/>
      </rPr>
      <t>社</t>
    </r>
    <rPh sb="5" eb="6">
      <t>シャ</t>
    </rPh>
    <phoneticPr fontId="3"/>
  </si>
  <si>
    <r>
      <t>1,596</t>
    </r>
    <r>
      <rPr>
        <sz val="12"/>
        <rFont val="ＭＳ Ｐゴシック"/>
        <family val="3"/>
        <charset val="128"/>
      </rPr>
      <t>社</t>
    </r>
    <rPh sb="5" eb="6">
      <t>シャ</t>
    </rPh>
    <phoneticPr fontId="3"/>
  </si>
  <si>
    <r>
      <t>1,562</t>
    </r>
    <r>
      <rPr>
        <sz val="12"/>
        <rFont val="ＭＳ Ｐゴシック"/>
        <family val="3"/>
        <charset val="128"/>
      </rPr>
      <t>社</t>
    </r>
    <rPh sb="5" eb="6">
      <t>シャ</t>
    </rPh>
    <phoneticPr fontId="3"/>
  </si>
  <si>
    <r>
      <t>1,627</t>
    </r>
    <r>
      <rPr>
        <sz val="12"/>
        <rFont val="ＭＳ Ｐゴシック"/>
        <family val="3"/>
        <charset val="128"/>
      </rPr>
      <t>社</t>
    </r>
    <rPh sb="5" eb="6">
      <t>シャ</t>
    </rPh>
    <phoneticPr fontId="3"/>
  </si>
  <si>
    <r>
      <t>1,427</t>
    </r>
    <r>
      <rPr>
        <sz val="12"/>
        <rFont val="ＭＳ Ｐゴシック"/>
        <family val="3"/>
        <charset val="128"/>
      </rPr>
      <t>社</t>
    </r>
    <rPh sb="5" eb="6">
      <t>シャ</t>
    </rPh>
    <phoneticPr fontId="3"/>
  </si>
  <si>
    <r>
      <t>2023</t>
    </r>
    <r>
      <rPr>
        <sz val="11"/>
        <rFont val="ＭＳ Ｐゴシック"/>
        <family val="3"/>
        <charset val="128"/>
      </rPr>
      <t>年</t>
    </r>
    <rPh sb="4" eb="5">
      <t>ネン</t>
    </rPh>
    <phoneticPr fontId="3"/>
  </si>
  <si>
    <t>ギリアド・サイエンシズ</t>
  </si>
  <si>
    <t>スペイン</t>
    <phoneticPr fontId="3"/>
  </si>
  <si>
    <t>カナダ</t>
    <phoneticPr fontId="3"/>
  </si>
  <si>
    <t>(10億ドル)</t>
  </si>
  <si>
    <r>
      <t>2023</t>
    </r>
    <r>
      <rPr>
        <sz val="9"/>
        <rFont val="ＭＳ ゴシック"/>
        <family val="2"/>
        <charset val="128"/>
      </rPr>
      <t>年度</t>
    </r>
    <rPh sb="4" eb="6">
      <t>ネンド</t>
    </rPh>
    <phoneticPr fontId="3"/>
  </si>
  <si>
    <r>
      <t>3</t>
    </r>
    <r>
      <rPr>
        <sz val="9"/>
        <rFont val="ＭＳ ゴシック"/>
        <family val="3"/>
        <charset val="128"/>
      </rPr>
      <t>．† 金額表記は億円未満切り捨て。</t>
    </r>
    <rPh sb="4" eb="6">
      <t>キンガク</t>
    </rPh>
    <rPh sb="6" eb="8">
      <t>ヒョウキ</t>
    </rPh>
    <rPh sb="9" eb="13">
      <t>オクエンミマン</t>
    </rPh>
    <phoneticPr fontId="3"/>
  </si>
  <si>
    <r>
      <rPr>
        <sz val="20"/>
        <rFont val="ＭＳ Ｐゴシック"/>
        <family val="3"/>
        <charset val="128"/>
      </rPr>
      <t>大手製薬企業の規模と業績</t>
    </r>
    <r>
      <rPr>
        <sz val="20"/>
        <rFont val="Arial"/>
        <family val="2"/>
      </rPr>
      <t xml:space="preserve"> (20</t>
    </r>
    <r>
      <rPr>
        <sz val="20"/>
        <rFont val="ＭＳ Ｐゴシック"/>
        <family val="3"/>
        <charset val="128"/>
      </rPr>
      <t>社</t>
    </r>
    <r>
      <rPr>
        <sz val="20"/>
        <rFont val="Arial"/>
        <family val="2"/>
      </rPr>
      <t>/</t>
    </r>
    <r>
      <rPr>
        <sz val="20"/>
        <rFont val="ＭＳ Ｐゴシック"/>
        <family val="3"/>
        <charset val="128"/>
      </rPr>
      <t>連結決算</t>
    </r>
    <r>
      <rPr>
        <sz val="20"/>
        <rFont val="Arial"/>
        <family val="2"/>
      </rPr>
      <t>) (</t>
    </r>
    <r>
      <rPr>
        <sz val="20"/>
        <rFont val="ＭＳ Ｐゴシック"/>
        <family val="3"/>
        <charset val="128"/>
      </rPr>
      <t>日本</t>
    </r>
    <r>
      <rPr>
        <sz val="20"/>
        <rFont val="Arial"/>
        <family val="2"/>
      </rPr>
      <t>)</t>
    </r>
    <rPh sb="0" eb="2">
      <t>オオテ</t>
    </rPh>
    <rPh sb="25" eb="27">
      <t>ニホン</t>
    </rPh>
    <phoneticPr fontId="24"/>
  </si>
  <si>
    <t>住友ファーマ</t>
    <rPh sb="0" eb="2">
      <t>スミトモ</t>
    </rPh>
    <phoneticPr fontId="15"/>
  </si>
  <si>
    <t>日本新薬</t>
    <rPh sb="0" eb="2">
      <t>ニホン</t>
    </rPh>
    <rPh sb="2" eb="4">
      <t>シンヤク</t>
    </rPh>
    <phoneticPr fontId="18"/>
  </si>
  <si>
    <t>杏林製薬</t>
    <rPh sb="0" eb="2">
      <t>キョウリン</t>
    </rPh>
    <phoneticPr fontId="12"/>
  </si>
  <si>
    <t>ゼリア新薬工業</t>
    <rPh sb="3" eb="5">
      <t>シンヤク</t>
    </rPh>
    <rPh sb="5" eb="7">
      <t>コウギョウ</t>
    </rPh>
    <phoneticPr fontId="24"/>
  </si>
  <si>
    <t>キッセイ薬品工業</t>
    <rPh sb="4" eb="6">
      <t>ヤクヒン</t>
    </rPh>
    <rPh sb="6" eb="8">
      <t>コウギョウ</t>
    </rPh>
    <phoneticPr fontId="24"/>
  </si>
  <si>
    <t>百万</t>
    <rPh sb="0" eb="1">
      <t>ヒャク</t>
    </rPh>
    <rPh sb="1" eb="2">
      <t>マン</t>
    </rPh>
    <phoneticPr fontId="19"/>
  </si>
  <si>
    <t>中外製薬</t>
    <rPh sb="0" eb="2">
      <t>チュウガイ</t>
    </rPh>
    <rPh sb="2" eb="4">
      <t>セイヤク</t>
    </rPh>
    <phoneticPr fontId="3"/>
  </si>
  <si>
    <t>トヨタ自動車</t>
  </si>
  <si>
    <t>本田技研工業</t>
  </si>
  <si>
    <t>ソニー</t>
  </si>
  <si>
    <t>日立製作所</t>
  </si>
  <si>
    <t>パナソニック</t>
  </si>
  <si>
    <t>キヤノン</t>
  </si>
  <si>
    <t>リコー</t>
  </si>
  <si>
    <t>Meta(Facebook)</t>
  </si>
  <si>
    <t>Mercedes-Benz</t>
  </si>
  <si>
    <t>資料：OECD,"International Trade by Commodity Statistics" （2000-2011：SITC revision 3 分類No.54、2012-2018:Harmonised System 2012 classification 分類 No.30）</t>
    <phoneticPr fontId="3"/>
  </si>
  <si>
    <t xml:space="preserve"> UN Comtrade Database, HS Commodity Code 30 （2019年以降）。なお、引用元の変更により”その他”及び”OECD合計”については2019年以降更新しない。</t>
    <rPh sb="49" eb="50">
      <t>ネン</t>
    </rPh>
    <rPh sb="50" eb="52">
      <t>イコウ</t>
    </rPh>
    <rPh sb="57" eb="60">
      <t>インヨウモト</t>
    </rPh>
    <rPh sb="61" eb="63">
      <t>ヘンコウ</t>
    </rPh>
    <rPh sb="69" eb="70">
      <t>タ</t>
    </rPh>
    <rPh sb="71" eb="72">
      <t>オヨ</t>
    </rPh>
    <rPh sb="78" eb="80">
      <t>ゴウケイ</t>
    </rPh>
    <rPh sb="93" eb="95">
      <t>コウシン</t>
    </rPh>
    <phoneticPr fontId="3"/>
  </si>
  <si>
    <r>
      <rPr>
        <sz val="12"/>
        <color indexed="8"/>
        <rFont val="ＭＳ Ｐゴシック"/>
        <family val="3"/>
        <charset val="128"/>
      </rPr>
      <t>資料：</t>
    </r>
    <r>
      <rPr>
        <sz val="12"/>
        <color indexed="8"/>
        <rFont val="Arial"/>
        <family val="2"/>
      </rPr>
      <t xml:space="preserve"> UN Comtrade Database (HS Commodity Code 30)</t>
    </r>
    <phoneticPr fontId="24"/>
  </si>
  <si>
    <t>－</t>
    <phoneticPr fontId="43"/>
  </si>
  <si>
    <t>3. 国際特許分類　A61P (化合物または医薬組成物の治療活性) を基にした集計</t>
    <rPh sb="35" eb="36">
      <t>モト</t>
    </rPh>
    <phoneticPr fontId="3"/>
  </si>
  <si>
    <t>1. 国際特許分類 C12N15/00 (下位含む)をさらにA61P(下位含む)で限定</t>
    <rPh sb="35" eb="37">
      <t>カイ</t>
    </rPh>
    <rPh sb="37" eb="38">
      <t>フク</t>
    </rPh>
    <rPh sb="41" eb="43">
      <t>ゲンテイ</t>
    </rPh>
    <phoneticPr fontId="3"/>
  </si>
  <si>
    <t>2. 欧州は欧州特許庁＋イギリス、ドイツ、フランス、スイス、オランダの5カ国の合計数。優先権主張国を基に調整・集計</t>
    <rPh sb="6" eb="11">
      <t>オウシュウトッキョチョウ</t>
    </rPh>
    <rPh sb="39" eb="42">
      <t>ゴウケイスウ</t>
    </rPh>
    <rPh sb="50" eb="51">
      <t>モト</t>
    </rPh>
    <phoneticPr fontId="3"/>
  </si>
  <si>
    <r>
      <t>2. 2019</t>
    </r>
    <r>
      <rPr>
        <sz val="10"/>
        <rFont val="ＭＳ Ｐゴシック"/>
        <family val="3"/>
        <charset val="128"/>
      </rPr>
      <t xml:space="preserve">年以降の申請品目に関しては、集計対象に含まれない審査段階にある品目もあり、集計結果を評価するには
</t>
    </r>
    <r>
      <rPr>
        <sz val="10"/>
        <rFont val="Arial"/>
        <family val="2"/>
      </rPr>
      <t xml:space="preserve">   </t>
    </r>
    <r>
      <rPr>
        <sz val="10"/>
        <rFont val="ＭＳ Ｐゴシック"/>
        <family val="3"/>
        <charset val="128"/>
      </rPr>
      <t>さらなる情報の集積が必要である</t>
    </r>
    <phoneticPr fontId="24"/>
  </si>
  <si>
    <r>
      <t xml:space="preserve">5. </t>
    </r>
    <r>
      <rPr>
        <sz val="10"/>
        <rFont val="MS P ゴシック"/>
        <family val="3"/>
        <charset val="128"/>
      </rPr>
      <t>特例承認、緊急承認に係る品目は、通常審査品目、優先審査品目には分類せずに全品目にのみ含めた。</t>
    </r>
    <rPh sb="8" eb="12">
      <t>キンキュウショウニン</t>
    </rPh>
    <rPh sb="21" eb="25">
      <t>シンサヒンモク</t>
    </rPh>
    <rPh sb="26" eb="28">
      <t>ユウセン</t>
    </rPh>
    <rPh sb="34" eb="36">
      <t>ブンルイ</t>
    </rPh>
    <rPh sb="39" eb="42">
      <t>ゼンヒンモク</t>
    </rPh>
    <rPh sb="45" eb="46">
      <t>フク</t>
    </rPh>
    <phoneticPr fontId="3"/>
  </si>
  <si>
    <t>阪大微生物病研究会</t>
    <rPh sb="0" eb="2">
      <t>ハンダイ</t>
    </rPh>
    <rPh sb="2" eb="5">
      <t>ビセイブツ</t>
    </rPh>
    <rPh sb="5" eb="6">
      <t>ビョウ</t>
    </rPh>
    <rPh sb="6" eb="9">
      <t>ケンキュウカイ</t>
    </rPh>
    <phoneticPr fontId="3"/>
  </si>
  <si>
    <r>
      <t xml:space="preserve">1. </t>
    </r>
    <r>
      <rPr>
        <sz val="10"/>
        <rFont val="ＭＳ Ｐゴシック"/>
        <family val="3"/>
        <charset val="128"/>
      </rPr>
      <t>製薬協会員会社のうち、累積件数5品目以上の</t>
    </r>
    <r>
      <rPr>
        <sz val="10"/>
        <rFont val="Arial"/>
        <family val="2"/>
      </rPr>
      <t>42</t>
    </r>
    <r>
      <rPr>
        <sz val="10"/>
        <rFont val="ＭＳ Ｐゴシック"/>
        <family val="3"/>
        <charset val="128"/>
      </rPr>
      <t>社</t>
    </r>
    <rPh sb="19" eb="23">
      <t>ヒンモクイジョウ</t>
    </rPh>
    <rPh sb="26" eb="27">
      <t>シャ</t>
    </rPh>
    <phoneticPr fontId="3"/>
  </si>
  <si>
    <r>
      <rPr>
        <sz val="10"/>
        <rFont val="ＭＳ Ｐゴシック"/>
        <family val="3"/>
        <charset val="128"/>
      </rPr>
      <t>各年度の</t>
    </r>
    <r>
      <rPr>
        <sz val="10"/>
        <rFont val="Arial"/>
        <family val="2"/>
      </rPr>
      <t>4</t>
    </r>
    <r>
      <rPr>
        <sz val="10"/>
        <rFont val="ＭＳ Ｐゴシック"/>
        <family val="3"/>
        <charset val="128"/>
      </rPr>
      <t>月</t>
    </r>
    <r>
      <rPr>
        <sz val="10"/>
        <rFont val="Arial"/>
        <family val="2"/>
      </rPr>
      <t>1</t>
    </r>
    <r>
      <rPr>
        <sz val="10"/>
        <rFont val="ＭＳ Ｐゴシック"/>
        <family val="3"/>
        <charset val="128"/>
      </rPr>
      <t>日時点、もしくはそれに近い時期の品目数</t>
    </r>
    <rPh sb="0" eb="3">
      <t>カクネンド</t>
    </rPh>
    <rPh sb="5" eb="6">
      <t>ガツ</t>
    </rPh>
    <rPh sb="7" eb="8">
      <t>ニチ</t>
    </rPh>
    <rPh sb="8" eb="10">
      <t>ジテン</t>
    </rPh>
    <rPh sb="18" eb="19">
      <t>チカ</t>
    </rPh>
    <rPh sb="20" eb="22">
      <t>ジキ</t>
    </rPh>
    <rPh sb="23" eb="26">
      <t>ヒンモクスウ</t>
    </rPh>
    <phoneticPr fontId="3"/>
  </si>
  <si>
    <t>2021- 2023</t>
    <phoneticPr fontId="3"/>
  </si>
  <si>
    <t xml:space="preserve">△ 6.5 </t>
  </si>
  <si>
    <t xml:space="preserve">△ 7.0 </t>
  </si>
  <si>
    <t>(2023)</t>
    <phoneticPr fontId="3"/>
  </si>
  <si>
    <t>死因簡単分類別にみた死亡数・死亡率 (日本)</t>
    <rPh sb="14" eb="17">
      <t>シボウリツ</t>
    </rPh>
    <rPh sb="19" eb="21">
      <t>ニホン</t>
    </rPh>
    <phoneticPr fontId="3"/>
  </si>
  <si>
    <r>
      <t>(</t>
    </r>
    <r>
      <rPr>
        <sz val="10"/>
        <rFont val="ＭＳ ゴシック"/>
        <family val="3"/>
        <charset val="128"/>
      </rPr>
      <t>人口</t>
    </r>
    <r>
      <rPr>
        <sz val="10"/>
        <rFont val="Arial"/>
        <family val="2"/>
      </rPr>
      <t>10</t>
    </r>
    <r>
      <rPr>
        <sz val="10"/>
        <rFont val="ＭＳ ゴシック"/>
        <family val="3"/>
        <charset val="128"/>
      </rPr>
      <t>万対</t>
    </r>
    <r>
      <rPr>
        <sz val="10"/>
        <rFont val="Arial"/>
        <family val="2"/>
      </rPr>
      <t>)</t>
    </r>
    <phoneticPr fontId="3"/>
  </si>
  <si>
    <r>
      <rPr>
        <sz val="11"/>
        <rFont val="ＭＳ Ｐゴシック"/>
        <family val="3"/>
        <charset val="128"/>
      </rPr>
      <t>アメリカ</t>
    </r>
    <r>
      <rPr>
        <sz val="11"/>
        <rFont val="Arial"/>
        <family val="2"/>
      </rPr>
      <t>(2021)</t>
    </r>
    <phoneticPr fontId="3"/>
  </si>
  <si>
    <r>
      <rPr>
        <sz val="11"/>
        <rFont val="ＭＳ Ｐゴシック"/>
        <family val="3"/>
        <charset val="128"/>
      </rPr>
      <t>イギリス</t>
    </r>
    <r>
      <rPr>
        <sz val="11"/>
        <rFont val="Arial"/>
        <family val="2"/>
      </rPr>
      <t>(2020)</t>
    </r>
    <phoneticPr fontId="3"/>
  </si>
  <si>
    <r>
      <rPr>
        <sz val="11"/>
        <rFont val="ＭＳ Ｐゴシック"/>
        <family val="3"/>
        <charset val="128"/>
      </rPr>
      <t>ドイツ</t>
    </r>
    <r>
      <rPr>
        <sz val="11"/>
        <rFont val="Arial"/>
        <family val="2"/>
      </rPr>
      <t>(2022)</t>
    </r>
    <phoneticPr fontId="24"/>
  </si>
  <si>
    <r>
      <rPr>
        <sz val="11"/>
        <rFont val="ＭＳ ゴシック"/>
        <family val="3"/>
        <charset val="128"/>
      </rPr>
      <t>フランス</t>
    </r>
    <r>
      <rPr>
        <sz val="11"/>
        <rFont val="Arial"/>
        <family val="2"/>
      </rPr>
      <t>(2021)</t>
    </r>
    <phoneticPr fontId="24"/>
  </si>
  <si>
    <r>
      <rPr>
        <sz val="11"/>
        <rFont val="ＭＳ Ｐゴシック"/>
        <family val="3"/>
        <charset val="128"/>
      </rPr>
      <t>日本</t>
    </r>
    <r>
      <rPr>
        <sz val="11"/>
        <rFont val="Arial"/>
        <family val="2"/>
      </rPr>
      <t>(2021)</t>
    </r>
    <phoneticPr fontId="3"/>
  </si>
  <si>
    <r>
      <rPr>
        <sz val="12"/>
        <rFont val="ＭＳ Ｐゴシック"/>
        <family val="3"/>
        <charset val="128"/>
      </rPr>
      <t>資料：</t>
    </r>
    <r>
      <rPr>
        <sz val="12"/>
        <rFont val="Arial"/>
        <family val="2"/>
      </rPr>
      <t>United Nations, Statistics Division, Demographic Yearbook 2023</t>
    </r>
    <phoneticPr fontId="3"/>
  </si>
  <si>
    <t>地域医療
支援病院</t>
    <rPh sb="0" eb="2">
      <t>チイキ</t>
    </rPh>
    <rPh sb="2" eb="4">
      <t>イリョウ</t>
    </rPh>
    <rPh sb="5" eb="7">
      <t>シエン</t>
    </rPh>
    <rPh sb="7" eb="9">
      <t>ビョウイン</t>
    </rPh>
    <phoneticPr fontId="3"/>
  </si>
  <si>
    <t>療養病床</t>
    <phoneticPr fontId="3"/>
  </si>
  <si>
    <r>
      <t xml:space="preserve"> 3.</t>
    </r>
    <r>
      <rPr>
        <sz val="10"/>
        <rFont val="ＭＳ Ｐゴシック"/>
        <family val="3"/>
        <charset val="128"/>
      </rPr>
      <t>　引用元資料の更新に従い、遡及的に数値を修正している。</t>
    </r>
    <phoneticPr fontId="3"/>
  </si>
  <si>
    <t>..</t>
    <phoneticPr fontId="3"/>
  </si>
  <si>
    <r>
      <t xml:space="preserve">1. </t>
    </r>
    <r>
      <rPr>
        <sz val="10"/>
        <rFont val="ＭＳ Ｐゴシック"/>
        <family val="3"/>
        <charset val="128"/>
      </rPr>
      <t>令和</t>
    </r>
    <r>
      <rPr>
        <sz val="10"/>
        <rFont val="Arial"/>
        <family val="2"/>
      </rPr>
      <t>4(2022)</t>
    </r>
    <r>
      <rPr>
        <sz val="10"/>
        <rFont val="ＭＳ Ｐゴシック"/>
        <family val="3"/>
        <charset val="128"/>
      </rPr>
      <t xml:space="preserve">年度 </t>
    </r>
    <r>
      <rPr>
        <sz val="10"/>
        <rFont val="ＭＳ Ｐゴシック"/>
        <family val="2"/>
        <charset val="128"/>
      </rPr>
      <t>国民医療費の概況</t>
    </r>
    <r>
      <rPr>
        <sz val="10"/>
        <rFont val="ＭＳ Ｐゴシック"/>
        <family val="3"/>
        <charset val="128"/>
      </rPr>
      <t>のデータ更新にともない、医療費規模の対</t>
    </r>
    <r>
      <rPr>
        <sz val="10"/>
        <rFont val="Arial"/>
        <family val="2"/>
      </rPr>
      <t>GDP</t>
    </r>
    <r>
      <rPr>
        <sz val="10"/>
        <rFont val="ＭＳ Ｐゴシック"/>
        <family val="3"/>
        <charset val="128"/>
      </rPr>
      <t>比を遡及的に修正している。</t>
    </r>
    <phoneticPr fontId="3"/>
  </si>
  <si>
    <r>
      <t xml:space="preserve">1. </t>
    </r>
    <r>
      <rPr>
        <sz val="10"/>
        <rFont val="ＭＳ Ｐゴシック"/>
        <family val="3"/>
        <charset val="128"/>
      </rPr>
      <t>医療費総額は、日本の医療費に相当する</t>
    </r>
    <r>
      <rPr>
        <sz val="10"/>
        <rFont val="Meiryo UI"/>
        <family val="2"/>
        <charset val="128"/>
      </rPr>
      <t>“</t>
    </r>
    <r>
      <rPr>
        <sz val="10"/>
        <rFont val="Arial"/>
        <family val="2"/>
      </rPr>
      <t>Personal Health Care”</t>
    </r>
    <r>
      <rPr>
        <sz val="10"/>
        <rFont val="ＭＳ Ｐゴシック"/>
        <family val="3"/>
        <charset val="128"/>
      </rPr>
      <t>に分類されている数値を採用。
　ただし、対</t>
    </r>
    <r>
      <rPr>
        <sz val="10"/>
        <rFont val="Arial"/>
        <family val="2"/>
      </rPr>
      <t>GDP</t>
    </r>
    <r>
      <rPr>
        <sz val="10"/>
        <rFont val="ＭＳ Ｐゴシック"/>
        <family val="3"/>
        <charset val="128"/>
      </rPr>
      <t>比、国民</t>
    </r>
    <r>
      <rPr>
        <sz val="10"/>
        <rFont val="Arial"/>
        <family val="2"/>
      </rPr>
      <t>1</t>
    </r>
    <r>
      <rPr>
        <sz val="10"/>
        <rFont val="ＭＳ Ｐゴシック"/>
        <family val="3"/>
        <charset val="128"/>
      </rPr>
      <t>人当たりの医療費は、国民医療費“</t>
    </r>
    <r>
      <rPr>
        <sz val="10"/>
        <rFont val="Arial"/>
        <family val="2"/>
      </rPr>
      <t>National Health Expenditures</t>
    </r>
    <r>
      <rPr>
        <sz val="10"/>
        <rFont val="ＭＳ Ｐゴシック"/>
        <family val="3"/>
        <charset val="128"/>
      </rPr>
      <t>”から算出した数値を採用。</t>
    </r>
    <phoneticPr fontId="3"/>
  </si>
  <si>
    <r>
      <t xml:space="preserve">        </t>
    </r>
    <r>
      <rPr>
        <sz val="12"/>
        <rFont val="ＭＳ Ｐゴシック"/>
        <family val="3"/>
        <charset val="128"/>
      </rPr>
      <t>　</t>
    </r>
    <r>
      <rPr>
        <sz val="12"/>
        <rFont val="Arial"/>
        <family val="2"/>
      </rPr>
      <t>2003</t>
    </r>
    <r>
      <rPr>
        <sz val="12"/>
        <rFont val="ＭＳ Ｐゴシック"/>
        <family val="3"/>
        <charset val="128"/>
      </rPr>
      <t>年～</t>
    </r>
    <r>
      <rPr>
        <sz val="12"/>
        <rFont val="Arial"/>
        <family val="2"/>
      </rPr>
      <t xml:space="preserve"> United States Department of the Treasury, Joint Statement on Budget Results for Fiscal Year</t>
    </r>
    <phoneticPr fontId="3"/>
  </si>
  <si>
    <r>
      <rPr>
        <sz val="12"/>
        <rFont val="ＭＳ Ｐゴシック"/>
        <family val="3"/>
        <charset val="128"/>
      </rPr>
      <t>資料：</t>
    </r>
    <r>
      <rPr>
        <sz val="12"/>
        <rFont val="Arial"/>
        <family val="2"/>
      </rPr>
      <t>PhRMA</t>
    </r>
    <r>
      <rPr>
        <sz val="12"/>
        <rFont val="ＭＳ Ｐゴシック"/>
        <family val="3"/>
        <charset val="128"/>
      </rPr>
      <t>：</t>
    </r>
    <r>
      <rPr>
        <sz val="12"/>
        <rFont val="Arial"/>
        <family val="2"/>
      </rPr>
      <t>2004-2012</t>
    </r>
    <r>
      <rPr>
        <sz val="12"/>
        <rFont val="ＭＳ Ｐゴシック"/>
        <family val="3"/>
        <charset val="128"/>
      </rPr>
      <t>年</t>
    </r>
    <r>
      <rPr>
        <sz val="12"/>
        <rFont val="Arial"/>
        <family val="2"/>
      </rPr>
      <t xml:space="preserve"> Industry Profile</t>
    </r>
    <r>
      <rPr>
        <sz val="12"/>
        <rFont val="ＭＳ Ｐゴシック"/>
        <family val="3"/>
        <charset val="128"/>
      </rPr>
      <t>、</t>
    </r>
    <r>
      <rPr>
        <sz val="12"/>
        <rFont val="Arial"/>
        <family val="2"/>
      </rPr>
      <t>2013</t>
    </r>
    <r>
      <rPr>
        <sz val="12"/>
        <rFont val="ＭＳ Ｐゴシック"/>
        <family val="3"/>
        <charset val="128"/>
      </rPr>
      <t>年以降</t>
    </r>
    <r>
      <rPr>
        <sz val="12"/>
        <rFont val="Arial"/>
        <family val="2"/>
      </rPr>
      <t xml:space="preserve"> PhRMA Annual Membership Survey</t>
    </r>
    <phoneticPr fontId="3"/>
  </si>
  <si>
    <r>
      <t>2019</t>
    </r>
    <r>
      <rPr>
        <sz val="10"/>
        <rFont val="ＭＳ ゴシック"/>
        <family val="2"/>
        <charset val="128"/>
      </rPr>
      <t>～</t>
    </r>
    <r>
      <rPr>
        <sz val="10"/>
        <rFont val="Arial"/>
        <family val="2"/>
      </rPr>
      <t>2023</t>
    </r>
    <phoneticPr fontId="3"/>
  </si>
  <si>
    <t>1 : 2,679</t>
    <phoneticPr fontId="3"/>
  </si>
  <si>
    <t>1 : 9,176</t>
    <phoneticPr fontId="3"/>
  </si>
  <si>
    <t>1 : 30,807</t>
    <phoneticPr fontId="3"/>
  </si>
  <si>
    <r>
      <rPr>
        <sz val="10"/>
        <rFont val="Arial"/>
        <family val="2"/>
      </rPr>
      <t>20</t>
    </r>
    <r>
      <rPr>
        <sz val="10"/>
        <rFont val="ＭＳ ゴシック"/>
        <family val="2"/>
        <charset val="128"/>
      </rPr>
      <t>社</t>
    </r>
    <rPh sb="2" eb="3">
      <t>シャ</t>
    </rPh>
    <phoneticPr fontId="3"/>
  </si>
  <si>
    <r>
      <rPr>
        <sz val="12"/>
        <rFont val="ＭＳ Ｐゴシック"/>
        <family val="3"/>
        <charset val="128"/>
      </rPr>
      <t xml:space="preserve">        歳出</t>
    </r>
    <r>
      <rPr>
        <sz val="12"/>
        <rFont val="Arial"/>
        <family val="2"/>
      </rPr>
      <t xml:space="preserve"> </t>
    </r>
    <r>
      <rPr>
        <sz val="12"/>
        <rFont val="ＭＳ Ｐゴシック"/>
        <family val="3"/>
        <charset val="128"/>
      </rPr>
      <t>～</t>
    </r>
    <r>
      <rPr>
        <sz val="12"/>
        <rFont val="Arial"/>
        <family val="2"/>
      </rPr>
      <t>1995</t>
    </r>
    <r>
      <rPr>
        <sz val="12"/>
        <rFont val="ＭＳ Ｐゴシック"/>
        <family val="3"/>
        <charset val="128"/>
      </rPr>
      <t>年　日本銀行「国際比較統計」</t>
    </r>
    <r>
      <rPr>
        <sz val="12"/>
        <rFont val="Arial"/>
        <family val="2"/>
      </rPr>
      <t xml:space="preserve"> 2000</t>
    </r>
    <r>
      <rPr>
        <sz val="12"/>
        <rFont val="ＭＳ Ｐゴシック"/>
        <family val="3"/>
        <charset val="128"/>
      </rPr>
      <t>年</t>
    </r>
    <r>
      <rPr>
        <sz val="12"/>
        <rFont val="Arial"/>
        <family val="2"/>
      </rPr>
      <t xml:space="preserve"> </t>
    </r>
    <r>
      <rPr>
        <sz val="12"/>
        <rFont val="ＭＳ Ｐゴシック"/>
        <family val="3"/>
        <charset val="128"/>
      </rPr>
      <t>東洋経済「経済統計年鑑」</t>
    </r>
    <phoneticPr fontId="3"/>
  </si>
  <si>
    <r>
      <rPr>
        <sz val="12"/>
        <color theme="1"/>
        <rFont val="ＭＳ Ｐゴシック"/>
        <family val="3"/>
        <charset val="128"/>
      </rPr>
      <t>（</t>
    </r>
    <r>
      <rPr>
        <sz val="12"/>
        <color theme="1"/>
        <rFont val="Arial"/>
        <family val="2"/>
      </rPr>
      <t>32</t>
    </r>
    <r>
      <rPr>
        <sz val="12"/>
        <color theme="1"/>
        <rFont val="ＭＳ Ｐゴシック"/>
        <family val="3"/>
        <charset val="128"/>
      </rPr>
      <t>社）</t>
    </r>
    <phoneticPr fontId="3"/>
  </si>
  <si>
    <r>
      <rPr>
        <sz val="12"/>
        <color theme="1"/>
        <rFont val="ＭＳ Ｐゴシック"/>
        <family val="3"/>
        <charset val="128"/>
      </rPr>
      <t>（</t>
    </r>
    <r>
      <rPr>
        <sz val="12"/>
        <color theme="1"/>
        <rFont val="Arial"/>
        <family val="2"/>
      </rPr>
      <t>32</t>
    </r>
    <r>
      <rPr>
        <sz val="12"/>
        <color theme="1"/>
        <rFont val="ＭＳ Ｐゴシック"/>
        <family val="3"/>
        <charset val="128"/>
      </rPr>
      <t>社）</t>
    </r>
    <phoneticPr fontId="24"/>
  </si>
  <si>
    <r>
      <rPr>
        <sz val="10"/>
        <color theme="1"/>
        <rFont val="Arial"/>
        <family val="3"/>
      </rPr>
      <t xml:space="preserve">  *</t>
    </r>
    <r>
      <rPr>
        <sz val="10"/>
        <color theme="1"/>
        <rFont val="Arial"/>
        <family val="2"/>
      </rPr>
      <t>1975</t>
    </r>
    <r>
      <rPr>
        <sz val="10"/>
        <color theme="1"/>
        <rFont val="ＭＳ Ｐゴシック"/>
        <family val="3"/>
        <charset val="128"/>
      </rPr>
      <t>年～</t>
    </r>
    <r>
      <rPr>
        <sz val="10"/>
        <color theme="1"/>
        <rFont val="Arial"/>
        <family val="2"/>
      </rPr>
      <t>1995</t>
    </r>
    <r>
      <rPr>
        <sz val="10"/>
        <color theme="1"/>
        <rFont val="ＭＳ Ｐゴシック"/>
        <family val="3"/>
        <charset val="128"/>
      </rPr>
      <t>年は旧定義に基づく数値を記載。</t>
    </r>
    <phoneticPr fontId="3"/>
  </si>
  <si>
    <t>末梢神経系用薬</t>
    <phoneticPr fontId="3"/>
  </si>
  <si>
    <t>中外製薬</t>
    <rPh sb="0" eb="4">
      <t>チュウガイセイヤク</t>
    </rPh>
    <phoneticPr fontId="146"/>
  </si>
  <si>
    <t>塩野義製薬</t>
    <rPh sb="0" eb="5">
      <t>シオノギセイヤク</t>
    </rPh>
    <phoneticPr fontId="8"/>
  </si>
  <si>
    <t>住友ファーマ</t>
    <rPh sb="0" eb="2">
      <t>スミトモ</t>
    </rPh>
    <phoneticPr fontId="146"/>
  </si>
  <si>
    <t>久光製薬</t>
    <rPh sb="0" eb="4">
      <t>ヒサミツセイヤク</t>
    </rPh>
    <phoneticPr fontId="8"/>
  </si>
  <si>
    <t>日本新薬</t>
    <rPh sb="0" eb="2">
      <t>ニホン</t>
    </rPh>
    <rPh sb="2" eb="4">
      <t>シンヤク</t>
    </rPh>
    <phoneticPr fontId="8"/>
  </si>
  <si>
    <t>持田製薬</t>
    <rPh sb="0" eb="4">
      <t>モチダセイヤク</t>
    </rPh>
    <phoneticPr fontId="8"/>
  </si>
  <si>
    <t>ゼリア新薬工業</t>
    <rPh sb="3" eb="5">
      <t>シンヤク</t>
    </rPh>
    <rPh sb="5" eb="7">
      <t>コウギョウ</t>
    </rPh>
    <phoneticPr fontId="0"/>
  </si>
  <si>
    <t>キッセイ薬品工業</t>
    <rPh sb="4" eb="6">
      <t>ヤクヒン</t>
    </rPh>
    <rPh sb="6" eb="8">
      <t>コウギョウ</t>
    </rPh>
    <phoneticPr fontId="0"/>
  </si>
  <si>
    <t>ゼリア新薬工業</t>
    <rPh sb="3" eb="5">
      <t>シンヤク</t>
    </rPh>
    <rPh sb="5" eb="7">
      <t>コウギョウ</t>
    </rPh>
    <phoneticPr fontId="147"/>
  </si>
  <si>
    <r>
      <t xml:space="preserve">4. </t>
    </r>
    <r>
      <rPr>
        <sz val="10"/>
        <rFont val="ＭＳ Ｐゴシック"/>
        <family val="2"/>
        <charset val="128"/>
      </rPr>
      <t>杏林製薬の</t>
    </r>
    <r>
      <rPr>
        <sz val="10"/>
        <rFont val="Arial"/>
        <family val="2"/>
      </rPr>
      <t>2006-2022</t>
    </r>
    <r>
      <rPr>
        <sz val="10"/>
        <rFont val="ＭＳ Ｐゴシック"/>
        <family val="2"/>
        <charset val="128"/>
      </rPr>
      <t>年度は、キョーリン製薬ホールディングスの研究開発費を採用した。</t>
    </r>
    <r>
      <rPr>
        <sz val="10"/>
        <rFont val="Arial"/>
        <family val="2"/>
      </rPr>
      <t xml:space="preserve">
   </t>
    </r>
    <r>
      <rPr>
        <sz val="10"/>
        <rFont val="ＭＳ Ｐゴシック"/>
        <family val="2"/>
        <charset val="128"/>
      </rPr>
      <t>大塚ホールディングスの</t>
    </r>
    <r>
      <rPr>
        <sz val="10"/>
        <rFont val="Arial"/>
        <family val="2"/>
      </rPr>
      <t>2005-2007</t>
    </r>
    <r>
      <rPr>
        <sz val="10"/>
        <rFont val="ＭＳ Ｐゴシック"/>
        <family val="2"/>
        <charset val="128"/>
      </rPr>
      <t>年度は、大塚製薬の研究開発費を採用した。</t>
    </r>
    <phoneticPr fontId="3"/>
  </si>
  <si>
    <t>百万スイスフラン</t>
  </si>
  <si>
    <r>
      <rPr>
        <sz val="8"/>
        <rFont val="ＭＳ Ｐゴシック"/>
        <family val="3"/>
        <charset val="128"/>
      </rPr>
      <t>研究開発費　対売上比</t>
    </r>
    <rPh sb="0" eb="2">
      <t>ケンキュウ</t>
    </rPh>
    <rPh sb="2" eb="5">
      <t>カイハツヒ</t>
    </rPh>
    <rPh sb="6" eb="7">
      <t>タイ</t>
    </rPh>
    <rPh sb="7" eb="9">
      <t>ウリアゲ</t>
    </rPh>
    <rPh sb="9" eb="10">
      <t>ヒ</t>
    </rPh>
    <phoneticPr fontId="3"/>
  </si>
  <si>
    <r>
      <rPr>
        <sz val="9"/>
        <rFont val="ＭＳ Ｐゴシック"/>
        <family val="3"/>
        <charset val="128"/>
      </rPr>
      <t xml:space="preserve">民生用電気機器
</t>
    </r>
    <r>
      <rPr>
        <sz val="9"/>
        <rFont val="Arial"/>
        <family val="2"/>
      </rPr>
      <t>(18</t>
    </r>
    <r>
      <rPr>
        <sz val="9"/>
        <rFont val="ＭＳ Ｐゴシック"/>
        <family val="3"/>
        <charset val="128"/>
      </rPr>
      <t>社</t>
    </r>
    <r>
      <rPr>
        <sz val="9"/>
        <rFont val="Arial"/>
        <family val="2"/>
      </rPr>
      <t xml:space="preserve"> )</t>
    </r>
    <phoneticPr fontId="3"/>
  </si>
  <si>
    <r>
      <rPr>
        <sz val="9"/>
        <rFont val="ＭＳ Ｐゴシック"/>
        <family val="3"/>
        <charset val="128"/>
      </rPr>
      <t>自己資本税引後利益率</t>
    </r>
    <r>
      <rPr>
        <sz val="9"/>
        <rFont val="Arial"/>
        <family val="2"/>
      </rPr>
      <t xml:space="preserve"> (%) = </t>
    </r>
    <r>
      <rPr>
        <sz val="9"/>
        <rFont val="ＭＳ Ｐゴシック"/>
        <family val="3"/>
        <charset val="128"/>
      </rPr>
      <t>税引後損益／期首期末平均自己資本</t>
    </r>
    <r>
      <rPr>
        <sz val="9"/>
        <rFont val="游ゴシック"/>
        <family val="2"/>
        <charset val="128"/>
      </rPr>
      <t>×</t>
    </r>
    <r>
      <rPr>
        <sz val="9"/>
        <rFont val="Arial"/>
        <family val="2"/>
      </rPr>
      <t>100</t>
    </r>
    <rPh sb="20" eb="22">
      <t>ソンエキ</t>
    </rPh>
    <phoneticPr fontId="3"/>
  </si>
  <si>
    <r>
      <rPr>
        <sz val="9"/>
        <rFont val="ＭＳ Ｐゴシック"/>
        <family val="3"/>
        <charset val="128"/>
      </rPr>
      <t>使用総資本：流動資産＋固定資産＋繰延資産＋割引譲渡手形</t>
    </r>
    <r>
      <rPr>
        <sz val="9"/>
        <color theme="1"/>
        <rFont val="ＭＳ Ｐゴシック"/>
        <family val="3"/>
        <charset val="128"/>
      </rPr>
      <t>、</t>
    </r>
    <r>
      <rPr>
        <sz val="9"/>
        <color theme="1"/>
        <rFont val="Arial"/>
        <family val="2"/>
      </rPr>
      <t xml:space="preserve"> </t>
    </r>
    <r>
      <rPr>
        <sz val="9"/>
        <rFont val="Arial"/>
        <family val="2"/>
      </rPr>
      <t xml:space="preserve"> </t>
    </r>
    <r>
      <rPr>
        <sz val="9"/>
        <rFont val="ＭＳ Ｐゴシック"/>
        <family val="3"/>
        <charset val="128"/>
      </rPr>
      <t>事業損益：営業損益＋のれん償却額＋受取利息・配当金</t>
    </r>
    <phoneticPr fontId="24"/>
  </si>
  <si>
    <t>製薬協会員会社の規模と主な業績</t>
    <rPh sb="8" eb="10">
      <t>キボ</t>
    </rPh>
    <rPh sb="11" eb="12">
      <t>オモ</t>
    </rPh>
    <rPh sb="13" eb="15">
      <t>ギョウセキ</t>
    </rPh>
    <phoneticPr fontId="3"/>
  </si>
  <si>
    <r>
      <t>2024</t>
    </r>
    <r>
      <rPr>
        <sz val="14"/>
        <rFont val="ＭＳ Ｐゴシック"/>
        <family val="3"/>
        <charset val="128"/>
      </rPr>
      <t>年度</t>
    </r>
    <r>
      <rPr>
        <sz val="14"/>
        <rFont val="Arial"/>
        <family val="2"/>
      </rPr>
      <t>(</t>
    </r>
    <r>
      <rPr>
        <sz val="14"/>
        <rFont val="ＭＳ Ｐゴシック"/>
        <family val="3"/>
        <charset val="128"/>
      </rPr>
      <t>前年度との比較</t>
    </r>
    <r>
      <rPr>
        <sz val="14"/>
        <rFont val="Arial"/>
        <family val="2"/>
      </rPr>
      <t>)</t>
    </r>
    <rPh sb="4" eb="6">
      <t>ネンド</t>
    </rPh>
    <rPh sb="7" eb="10">
      <t>ゼンネンド</t>
    </rPh>
    <rPh sb="12" eb="14">
      <t>ヒカク</t>
    </rPh>
    <phoneticPr fontId="3"/>
  </si>
  <si>
    <r>
      <t>2024</t>
    </r>
    <r>
      <rPr>
        <sz val="9"/>
        <rFont val="ＭＳ ゴシック"/>
        <family val="2"/>
        <charset val="128"/>
      </rPr>
      <t>年度</t>
    </r>
    <rPh sb="4" eb="6">
      <t>ネンド</t>
    </rPh>
    <phoneticPr fontId="3"/>
  </si>
  <si>
    <r>
      <rPr>
        <sz val="9"/>
        <rFont val="ＭＳ Ｐゴシック"/>
        <family val="3"/>
        <charset val="128"/>
      </rPr>
      <t>あすか製薬</t>
    </r>
    <phoneticPr fontId="3"/>
  </si>
  <si>
    <r>
      <rPr>
        <sz val="9"/>
        <rFont val="ＭＳ Ｐゴシック"/>
        <family val="2"/>
        <charset val="128"/>
      </rPr>
      <t>－</t>
    </r>
    <phoneticPr fontId="3"/>
  </si>
  <si>
    <r>
      <rPr>
        <sz val="9"/>
        <color theme="1"/>
        <rFont val="ＭＳ Ｐゴシック"/>
        <family val="3"/>
        <charset val="128"/>
      </rPr>
      <t>アムジェン</t>
    </r>
    <phoneticPr fontId="3"/>
  </si>
  <si>
    <r>
      <rPr>
        <sz val="9"/>
        <rFont val="ＭＳ Ｐゴシック"/>
        <family val="3"/>
        <charset val="128"/>
      </rPr>
      <t>アルフレッサファーマ</t>
    </r>
    <phoneticPr fontId="3"/>
  </si>
  <si>
    <r>
      <rPr>
        <sz val="9"/>
        <rFont val="ＭＳ Ｐゴシック"/>
        <family val="3"/>
        <charset val="128"/>
      </rPr>
      <t>小野薬品工業</t>
    </r>
    <phoneticPr fontId="3"/>
  </si>
  <si>
    <r>
      <rPr>
        <sz val="9"/>
        <rFont val="ＭＳ Ｐゴシック"/>
        <family val="3"/>
        <charset val="128"/>
      </rPr>
      <t>杏林製薬</t>
    </r>
    <rPh sb="0" eb="4">
      <t>キョウリンセイヤク</t>
    </rPh>
    <phoneticPr fontId="3"/>
  </si>
  <si>
    <r>
      <rPr>
        <sz val="9"/>
        <rFont val="ＭＳ Ｐゴシック"/>
        <family val="3"/>
        <charset val="128"/>
      </rPr>
      <t>協和キリン</t>
    </r>
    <phoneticPr fontId="3"/>
  </si>
  <si>
    <r>
      <rPr>
        <sz val="9"/>
        <rFont val="ＭＳ Ｐゴシック"/>
        <family val="3"/>
        <charset val="128"/>
      </rPr>
      <t>グラクソ・スミスクライン</t>
    </r>
    <phoneticPr fontId="3"/>
  </si>
  <si>
    <r>
      <rPr>
        <sz val="9"/>
        <rFont val="ＭＳ Ｐゴシック"/>
        <family val="3"/>
        <charset val="128"/>
      </rPr>
      <t>クラシエ</t>
    </r>
    <phoneticPr fontId="3"/>
  </si>
  <si>
    <r>
      <t>JCR</t>
    </r>
    <r>
      <rPr>
        <sz val="9"/>
        <rFont val="ＭＳ Ｐゴシック"/>
        <family val="3"/>
        <charset val="128"/>
      </rPr>
      <t>ファーマ</t>
    </r>
    <phoneticPr fontId="3"/>
  </si>
  <si>
    <r>
      <rPr>
        <sz val="9"/>
        <rFont val="ＭＳ Ｐゴシック"/>
        <family val="3"/>
        <charset val="128"/>
      </rPr>
      <t>住友ファーマ</t>
    </r>
  </si>
  <si>
    <r>
      <rPr>
        <sz val="9"/>
        <rFont val="ＭＳ Ｐゴシック"/>
        <family val="3"/>
        <charset val="128"/>
      </rPr>
      <t>武田薬品工業</t>
    </r>
    <phoneticPr fontId="3"/>
  </si>
  <si>
    <r>
      <rPr>
        <sz val="9"/>
        <rFont val="ＭＳ Ｐゴシック"/>
        <family val="3"/>
        <charset val="128"/>
      </rPr>
      <t>田辺ファーマ</t>
    </r>
    <phoneticPr fontId="3"/>
  </si>
  <si>
    <r>
      <rPr>
        <sz val="9"/>
        <rFont val="ＭＳ Ｐゴシック"/>
        <family val="3"/>
        <charset val="128"/>
      </rPr>
      <t>帝人ファーマ</t>
    </r>
    <phoneticPr fontId="3"/>
  </si>
  <si>
    <r>
      <rPr>
        <sz val="9"/>
        <rFont val="ＭＳ Ｐゴシック"/>
        <family val="3"/>
        <charset val="128"/>
      </rPr>
      <t>日本イーライリリー</t>
    </r>
  </si>
  <si>
    <r>
      <rPr>
        <sz val="9"/>
        <rFont val="ＭＳ Ｐゴシック"/>
        <family val="3"/>
        <charset val="128"/>
      </rPr>
      <t>日本化薬</t>
    </r>
    <phoneticPr fontId="3"/>
  </si>
  <si>
    <r>
      <rPr>
        <sz val="9"/>
        <rFont val="ＭＳ Ｐゴシック"/>
        <family val="3"/>
        <charset val="128"/>
      </rPr>
      <t>日本ケミファ</t>
    </r>
    <phoneticPr fontId="3"/>
  </si>
  <si>
    <r>
      <rPr>
        <sz val="9"/>
        <rFont val="ＭＳ Ｐゴシック"/>
        <family val="3"/>
        <charset val="128"/>
      </rPr>
      <t>日本新薬</t>
    </r>
    <phoneticPr fontId="3"/>
  </si>
  <si>
    <r>
      <rPr>
        <sz val="9"/>
        <rFont val="ＭＳ Ｐゴシック"/>
        <family val="3"/>
        <charset val="128"/>
      </rPr>
      <t>富士製薬工業</t>
    </r>
    <phoneticPr fontId="3"/>
  </si>
  <si>
    <r>
      <rPr>
        <sz val="9"/>
        <rFont val="ＭＳ Ｐゴシック"/>
        <family val="3"/>
        <charset val="128"/>
      </rPr>
      <t>藤本製薬</t>
    </r>
    <phoneticPr fontId="3"/>
  </si>
  <si>
    <r>
      <rPr>
        <sz val="9"/>
        <rFont val="ＭＳ Ｐゴシック"/>
        <family val="3"/>
        <charset val="128"/>
      </rPr>
      <t>扶桑薬品工業</t>
    </r>
    <phoneticPr fontId="3"/>
  </si>
  <si>
    <r>
      <rPr>
        <sz val="9"/>
        <rFont val="ＭＳ Ｐゴシック"/>
        <family val="3"/>
        <charset val="128"/>
      </rPr>
      <t>明治ホールディングス</t>
    </r>
    <r>
      <rPr>
        <sz val="9"/>
        <rFont val="Arial"/>
        <family val="2"/>
      </rPr>
      <t>(</t>
    </r>
    <r>
      <rPr>
        <sz val="9"/>
        <rFont val="ＭＳ Ｐゴシック"/>
        <family val="3"/>
        <charset val="128"/>
      </rPr>
      <t>医薬品セグメント</t>
    </r>
    <r>
      <rPr>
        <sz val="9"/>
        <rFont val="Arial"/>
        <family val="2"/>
      </rPr>
      <t>)</t>
    </r>
    <phoneticPr fontId="3"/>
  </si>
  <si>
    <r>
      <rPr>
        <sz val="9"/>
        <rFont val="ＭＳ Ｐゴシック"/>
        <family val="3"/>
        <charset val="128"/>
      </rPr>
      <t>持田製薬</t>
    </r>
    <phoneticPr fontId="3"/>
  </si>
  <si>
    <r>
      <rPr>
        <sz val="9"/>
        <rFont val="ＭＳ Ｐゴシック"/>
        <family val="3"/>
        <charset val="128"/>
      </rPr>
      <t>ヤンセンファーマ</t>
    </r>
    <phoneticPr fontId="3"/>
  </si>
  <si>
    <r>
      <rPr>
        <sz val="12"/>
        <rFont val="ＭＳ Ｐゴシック"/>
        <family val="3"/>
        <charset val="128"/>
      </rPr>
      <t>資料：製薬協活動概況調査</t>
    </r>
    <r>
      <rPr>
        <sz val="12"/>
        <rFont val="Arial"/>
        <family val="2"/>
      </rPr>
      <t xml:space="preserve"> (2025</t>
    </r>
    <r>
      <rPr>
        <sz val="12"/>
        <rFont val="ＭＳ Ｐゴシック"/>
        <family val="3"/>
        <charset val="128"/>
      </rPr>
      <t>年</t>
    </r>
    <r>
      <rPr>
        <sz val="12"/>
        <rFont val="Arial"/>
        <family val="2"/>
      </rPr>
      <t>11</t>
    </r>
    <r>
      <rPr>
        <sz val="12"/>
        <rFont val="ＭＳ Ｐゴシック"/>
        <family val="3"/>
        <charset val="128"/>
      </rPr>
      <t>月時点の会員会社へのアンケート調査</t>
    </r>
    <r>
      <rPr>
        <sz val="12"/>
        <rFont val="Arial"/>
        <family val="2"/>
      </rPr>
      <t xml:space="preserve">) </t>
    </r>
    <r>
      <rPr>
        <sz val="12"/>
        <rFont val="ＭＳ Ｐゴシック"/>
        <family val="3"/>
        <charset val="128"/>
      </rPr>
      <t>、各社有価証券報告書、決算短信、決算公告</t>
    </r>
    <rPh sb="51" eb="53">
      <t>ケッサン</t>
    </rPh>
    <rPh sb="53" eb="55">
      <t>タンシン</t>
    </rPh>
    <rPh sb="56" eb="58">
      <t>ケッサン</t>
    </rPh>
    <rPh sb="58" eb="60">
      <t>コウコク</t>
    </rPh>
    <phoneticPr fontId="3"/>
  </si>
  <si>
    <r>
      <t>2019</t>
    </r>
    <r>
      <rPr>
        <sz val="8"/>
        <rFont val="ＭＳ Ｐゴシック"/>
        <family val="3"/>
        <charset val="128"/>
      </rPr>
      <t>年度～　武田薬品工業、アステラス製薬、第一三共、エーザイ、田辺三菱製薬(田辺ファーマ)、大日本住友製薬（住友ファーマ）、塩野義製薬、</t>
    </r>
    <rPh sb="4" eb="6">
      <t>ネンド</t>
    </rPh>
    <rPh sb="23" eb="25">
      <t>ダイイチ</t>
    </rPh>
    <rPh sb="33" eb="35">
      <t>タナベ</t>
    </rPh>
    <rPh sb="35" eb="37">
      <t>ミツビシ</t>
    </rPh>
    <rPh sb="37" eb="39">
      <t>セイヤク</t>
    </rPh>
    <rPh sb="40" eb="42">
      <t>タナベ</t>
    </rPh>
    <phoneticPr fontId="3"/>
  </si>
  <si>
    <t>　小野薬品工業、大塚ホールディングス、協和キリン</t>
    <rPh sb="19" eb="21">
      <t>キョウワ</t>
    </rPh>
    <phoneticPr fontId="3"/>
  </si>
  <si>
    <r>
      <t>2020</t>
    </r>
    <r>
      <rPr>
        <sz val="10"/>
        <rFont val="ＭＳ Ｐゴシック"/>
        <family val="2"/>
        <charset val="128"/>
      </rPr>
      <t>～</t>
    </r>
    <r>
      <rPr>
        <sz val="10"/>
        <rFont val="Arial"/>
        <family val="2"/>
      </rPr>
      <t>2024</t>
    </r>
    <phoneticPr fontId="3"/>
  </si>
  <si>
    <t>1 : 2,761</t>
    <phoneticPr fontId="3"/>
  </si>
  <si>
    <t>1 : 9,182</t>
    <phoneticPr fontId="3"/>
  </si>
  <si>
    <t>1 : 32,490</t>
    <phoneticPr fontId="3"/>
  </si>
  <si>
    <r>
      <t>19</t>
    </r>
    <r>
      <rPr>
        <sz val="10"/>
        <rFont val="ＭＳ Ｐゴシック"/>
        <family val="2"/>
        <charset val="128"/>
      </rPr>
      <t>社</t>
    </r>
    <rPh sb="2" eb="3">
      <t>シャ</t>
    </rPh>
    <phoneticPr fontId="3"/>
  </si>
  <si>
    <r>
      <t>19</t>
    </r>
    <r>
      <rPr>
        <sz val="10"/>
        <rFont val="ＭＳ ゴシック"/>
        <family val="2"/>
        <charset val="128"/>
      </rPr>
      <t>社</t>
    </r>
    <rPh sb="2" eb="3">
      <t>シャ</t>
    </rPh>
    <phoneticPr fontId="3"/>
  </si>
  <si>
    <r>
      <rPr>
        <sz val="9"/>
        <rFont val="Arial"/>
        <family val="2"/>
      </rPr>
      <t xml:space="preserve">2024
</t>
    </r>
    <r>
      <rPr>
        <sz val="9"/>
        <rFont val="ＭＳ Ｐゴシック"/>
        <family val="3"/>
        <charset val="128"/>
      </rPr>
      <t>製薬協</t>
    </r>
    <r>
      <rPr>
        <sz val="8"/>
        <rFont val="Arial"/>
        <family val="3"/>
      </rPr>
      <t xml:space="preserve">
</t>
    </r>
    <r>
      <rPr>
        <sz val="8"/>
        <rFont val="Arial"/>
        <family val="2"/>
      </rPr>
      <t>(</t>
    </r>
    <r>
      <rPr>
        <sz val="8"/>
        <rFont val="ＭＳ Ｐゴシック"/>
        <family val="3"/>
        <charset val="128"/>
      </rPr>
      <t>集計</t>
    </r>
    <r>
      <rPr>
        <sz val="8"/>
        <rFont val="Arial"/>
        <family val="3"/>
      </rPr>
      <t>46</t>
    </r>
    <r>
      <rPr>
        <sz val="8"/>
        <rFont val="ＭＳ Ｐゴシック"/>
        <family val="3"/>
        <charset val="128"/>
      </rPr>
      <t>社</t>
    </r>
    <r>
      <rPr>
        <sz val="8"/>
        <rFont val="Arial"/>
        <family val="2"/>
      </rPr>
      <t>)</t>
    </r>
    <phoneticPr fontId="3"/>
  </si>
  <si>
    <r>
      <t xml:space="preserve">2024
</t>
    </r>
    <r>
      <rPr>
        <sz val="9"/>
        <rFont val="ＭＳ Ｐゴシック"/>
        <family val="3"/>
        <charset val="128"/>
      </rPr>
      <t>製薬協</t>
    </r>
    <rPh sb="5" eb="7">
      <t>セイヤク</t>
    </rPh>
    <rPh sb="7" eb="8">
      <t>キョウ</t>
    </rPh>
    <phoneticPr fontId="24"/>
  </si>
  <si>
    <r>
      <rPr>
        <sz val="9"/>
        <rFont val="Arial"/>
        <family val="2"/>
      </rPr>
      <t>46</t>
    </r>
    <r>
      <rPr>
        <sz val="9"/>
        <rFont val="ＭＳ ゴシック"/>
        <family val="2"/>
        <charset val="128"/>
      </rPr>
      <t>社</t>
    </r>
    <rPh sb="2" eb="3">
      <t>シャ</t>
    </rPh>
    <phoneticPr fontId="3"/>
  </si>
  <si>
    <r>
      <t>37</t>
    </r>
    <r>
      <rPr>
        <sz val="9"/>
        <rFont val="ＭＳ ゴシック"/>
        <family val="2"/>
        <charset val="128"/>
      </rPr>
      <t>社</t>
    </r>
    <rPh sb="2" eb="3">
      <t>シャ</t>
    </rPh>
    <phoneticPr fontId="3"/>
  </si>
  <si>
    <r>
      <t>38</t>
    </r>
    <r>
      <rPr>
        <sz val="9"/>
        <rFont val="ＭＳ ゴシック"/>
        <family val="2"/>
        <charset val="128"/>
      </rPr>
      <t>社</t>
    </r>
    <rPh sb="2" eb="3">
      <t>シャ</t>
    </rPh>
    <phoneticPr fontId="3"/>
  </si>
  <si>
    <r>
      <t xml:space="preserve">6. </t>
    </r>
    <r>
      <rPr>
        <sz val="10"/>
        <color theme="1"/>
        <rFont val="ＭＳ Ｐゴシック"/>
        <family val="3"/>
        <charset val="128"/>
      </rPr>
      <t>引用元資料の更新に従い、遡及的に数値を修正している。</t>
    </r>
    <rPh sb="9" eb="11">
      <t>コウシン</t>
    </rPh>
    <phoneticPr fontId="3"/>
  </si>
  <si>
    <r>
      <t>2023</t>
    </r>
    <r>
      <rPr>
        <sz val="14"/>
        <rFont val="ＭＳ Ｐゴシック"/>
        <family val="3"/>
        <charset val="128"/>
      </rPr>
      <t>年度</t>
    </r>
    <rPh sb="4" eb="6">
      <t>ネンド</t>
    </rPh>
    <phoneticPr fontId="3"/>
  </si>
  <si>
    <r>
      <t xml:space="preserve">1. </t>
    </r>
    <r>
      <rPr>
        <sz val="10"/>
        <rFont val="ＭＳ Ｐゴシック"/>
        <family val="3"/>
        <charset val="128"/>
      </rPr>
      <t>集計会社数：</t>
    </r>
    <r>
      <rPr>
        <sz val="10"/>
        <rFont val="Arial"/>
        <family val="2"/>
      </rPr>
      <t>313</t>
    </r>
    <r>
      <rPr>
        <sz val="10"/>
        <rFont val="ＭＳ Ｐゴシック"/>
        <family val="3"/>
        <charset val="128"/>
      </rPr>
      <t>社</t>
    </r>
    <rPh sb="3" eb="5">
      <t>シュウケイ</t>
    </rPh>
    <rPh sb="5" eb="7">
      <t>カイシャ</t>
    </rPh>
    <rPh sb="7" eb="8">
      <t>スウ</t>
    </rPh>
    <rPh sb="12" eb="13">
      <t>シャ</t>
    </rPh>
    <phoneticPr fontId="3"/>
  </si>
  <si>
    <r>
      <t>2023</t>
    </r>
    <r>
      <rPr>
        <sz val="10"/>
        <rFont val="ＭＳ Ｐゴシック"/>
        <family val="3"/>
        <charset val="128"/>
      </rPr>
      <t>年度末</t>
    </r>
    <r>
      <rPr>
        <sz val="10"/>
        <rFont val="Arial"/>
        <family val="2"/>
      </rPr>
      <t>(3</t>
    </r>
    <r>
      <rPr>
        <sz val="10"/>
        <rFont val="ＭＳ Ｐゴシック"/>
        <family val="3"/>
        <charset val="128"/>
      </rPr>
      <t>月</t>
    </r>
    <r>
      <rPr>
        <sz val="10"/>
        <rFont val="Arial"/>
        <family val="2"/>
      </rPr>
      <t>31</t>
    </r>
    <r>
      <rPr>
        <sz val="10"/>
        <rFont val="ＭＳ Ｐゴシック"/>
        <family val="3"/>
        <charset val="128"/>
      </rPr>
      <t>日</t>
    </r>
    <r>
      <rPr>
        <sz val="10"/>
        <rFont val="Arial"/>
        <family val="2"/>
      </rPr>
      <t>)</t>
    </r>
    <r>
      <rPr>
        <sz val="10"/>
        <rFont val="ＭＳ Ｐゴシック"/>
        <family val="3"/>
        <charset val="128"/>
      </rPr>
      <t>現在、薬機法に基づき医薬品製造販売業の許可を受けて医薬品を製造販売している者のうち、日本製薬団体連合会の業態別団体（</t>
    </r>
    <r>
      <rPr>
        <sz val="10"/>
        <rFont val="Arial"/>
        <family val="2"/>
      </rPr>
      <t>14</t>
    </r>
    <r>
      <rPr>
        <sz val="10"/>
        <rFont val="ＭＳ Ｐゴシック"/>
        <family val="3"/>
        <charset val="128"/>
      </rPr>
      <t>団体）に加盟している企業</t>
    </r>
    <phoneticPr fontId="3"/>
  </si>
  <si>
    <r>
      <rPr>
        <sz val="10"/>
        <rFont val="ＭＳ Ｐゴシック"/>
        <family val="3"/>
        <charset val="128"/>
      </rPr>
      <t>資料：</t>
    </r>
    <r>
      <rPr>
        <sz val="10"/>
        <rFont val="Arial"/>
        <family val="2"/>
      </rPr>
      <t>Copyright © 2026 IQVIA. IQVIA</t>
    </r>
    <r>
      <rPr>
        <sz val="10"/>
        <rFont val="ＭＳ Ｐゴシック"/>
        <family val="3"/>
        <charset val="128"/>
      </rPr>
      <t>トップライン</t>
    </r>
    <r>
      <rPr>
        <sz val="10"/>
        <rFont val="Arial"/>
        <family val="2"/>
      </rPr>
      <t xml:space="preserve"> </t>
    </r>
    <r>
      <rPr>
        <sz val="10"/>
        <rFont val="ＭＳ Ｐゴシック"/>
        <family val="3"/>
        <charset val="128"/>
      </rPr>
      <t>医薬品市場統計</t>
    </r>
    <r>
      <rPr>
        <sz val="10"/>
        <rFont val="Arial"/>
        <family val="2"/>
      </rPr>
      <t xml:space="preserve"> 2003</t>
    </r>
    <r>
      <rPr>
        <sz val="10"/>
        <rFont val="ＭＳ Ｐゴシック"/>
        <family val="3"/>
        <charset val="128"/>
      </rPr>
      <t>から</t>
    </r>
    <r>
      <rPr>
        <sz val="10"/>
        <rFont val="Arial"/>
        <family val="2"/>
      </rPr>
      <t>2024</t>
    </r>
    <r>
      <rPr>
        <sz val="10"/>
        <rFont val="ＭＳ Ｐゴシック"/>
        <family val="3"/>
        <charset val="128"/>
      </rPr>
      <t>をもとに医薬産業政策研究所にて作成</t>
    </r>
    <r>
      <rPr>
        <sz val="10"/>
        <rFont val="Arial"/>
        <family val="2"/>
      </rPr>
      <t xml:space="preserve"> (</t>
    </r>
    <r>
      <rPr>
        <sz val="10"/>
        <rFont val="ＭＳ Ｐゴシック"/>
        <family val="3"/>
        <charset val="128"/>
      </rPr>
      <t>無断転載禁止</t>
    </r>
    <r>
      <rPr>
        <sz val="10"/>
        <rFont val="Arial"/>
        <family val="2"/>
      </rPr>
      <t>)</t>
    </r>
    <rPh sb="61" eb="70">
      <t>イヤクサンギョウセイサクケンキュウジョ</t>
    </rPh>
    <phoneticPr fontId="3"/>
  </si>
  <si>
    <r>
      <t>2024</t>
    </r>
    <r>
      <rPr>
        <sz val="11"/>
        <rFont val="ＭＳ Ｐゴシック"/>
        <family val="3"/>
        <charset val="128"/>
      </rPr>
      <t>年</t>
    </r>
    <rPh sb="4" eb="5">
      <t>ネン</t>
    </rPh>
    <phoneticPr fontId="3"/>
  </si>
  <si>
    <t>ツムラ</t>
    <phoneticPr fontId="3"/>
  </si>
  <si>
    <r>
      <rPr>
        <sz val="12"/>
        <rFont val="ＭＳ Ｐゴシック"/>
        <family val="3"/>
        <charset val="128"/>
      </rPr>
      <t>資料：</t>
    </r>
    <r>
      <rPr>
        <sz val="12"/>
        <rFont val="Arial"/>
        <family val="2"/>
      </rPr>
      <t>Copyright © 2026 IQVIA.</t>
    </r>
    <r>
      <rPr>
        <sz val="12"/>
        <rFont val="ＭＳ Ｐゴシック"/>
        <family val="3"/>
        <charset val="128"/>
      </rPr>
      <t>　</t>
    </r>
    <r>
      <rPr>
        <sz val="12"/>
        <rFont val="Arial"/>
        <family val="2"/>
      </rPr>
      <t xml:space="preserve">IQVIA </t>
    </r>
    <r>
      <rPr>
        <sz val="12"/>
        <rFont val="ＭＳ Ｐゴシック"/>
        <family val="3"/>
        <charset val="128"/>
      </rPr>
      <t>トップライン</t>
    </r>
    <r>
      <rPr>
        <sz val="12"/>
        <rFont val="Arial"/>
        <family val="2"/>
      </rPr>
      <t xml:space="preserve"> </t>
    </r>
    <r>
      <rPr>
        <sz val="12"/>
        <rFont val="ＭＳ Ｐゴシック"/>
        <family val="3"/>
        <charset val="128"/>
      </rPr>
      <t>医薬品市場統計</t>
    </r>
    <r>
      <rPr>
        <sz val="12"/>
        <rFont val="Arial"/>
        <family val="2"/>
      </rPr>
      <t>2020</t>
    </r>
    <r>
      <rPr>
        <sz val="12"/>
        <rFont val="ＭＳ Ｐゴシック"/>
        <family val="3"/>
        <charset val="128"/>
      </rPr>
      <t>から</t>
    </r>
    <r>
      <rPr>
        <sz val="12"/>
        <rFont val="Arial"/>
        <family val="2"/>
      </rPr>
      <t>2024</t>
    </r>
    <r>
      <rPr>
        <sz val="12"/>
        <rFont val="ＭＳ Ｐゴシック"/>
        <family val="3"/>
        <charset val="128"/>
      </rPr>
      <t>をもとに医薬産業政策研究所にて作成</t>
    </r>
    <r>
      <rPr>
        <sz val="12"/>
        <rFont val="Arial"/>
        <family val="2"/>
      </rPr>
      <t xml:space="preserve"> (</t>
    </r>
    <r>
      <rPr>
        <sz val="12"/>
        <rFont val="ＭＳ Ｐゴシック"/>
        <family val="3"/>
        <charset val="128"/>
      </rPr>
      <t>無断転載禁止</t>
    </r>
    <r>
      <rPr>
        <sz val="12"/>
        <rFont val="Arial"/>
        <family val="2"/>
      </rPr>
      <t>)</t>
    </r>
    <rPh sb="61" eb="70">
      <t>イヤクサンギョウセイサクケンキュウジョ</t>
    </rPh>
    <phoneticPr fontId="3"/>
  </si>
  <si>
    <r>
      <rPr>
        <sz val="11"/>
        <rFont val="ＭＳ Ｐゴシック"/>
        <family val="3"/>
        <charset val="128"/>
      </rPr>
      <t>資料：</t>
    </r>
    <r>
      <rPr>
        <sz val="11"/>
        <rFont val="Arial"/>
        <family val="2"/>
      </rPr>
      <t>Copyright  © 2026 IQVIA.</t>
    </r>
    <r>
      <rPr>
        <sz val="11"/>
        <rFont val="ＭＳ Ｐゴシック"/>
        <family val="3"/>
        <charset val="128"/>
      </rPr>
      <t>　</t>
    </r>
    <r>
      <rPr>
        <sz val="11"/>
        <rFont val="Arial"/>
        <family val="2"/>
      </rPr>
      <t>IQVIA World Review, Data Period 2005</t>
    </r>
    <r>
      <rPr>
        <sz val="11"/>
        <rFont val="ＭＳ Ｐゴシック"/>
        <family val="3"/>
        <charset val="128"/>
      </rPr>
      <t>から</t>
    </r>
    <r>
      <rPr>
        <sz val="11"/>
        <rFont val="Arial"/>
        <family val="2"/>
      </rPr>
      <t>2024</t>
    </r>
    <r>
      <rPr>
        <sz val="11"/>
        <rFont val="ＭＳ Ｐゴシック"/>
        <family val="3"/>
        <charset val="128"/>
      </rPr>
      <t>をもとに医薬産業政策研究所にて作成</t>
    </r>
    <r>
      <rPr>
        <sz val="11"/>
        <rFont val="Arial"/>
        <family val="2"/>
      </rPr>
      <t xml:space="preserve"> (</t>
    </r>
    <r>
      <rPr>
        <sz val="11"/>
        <rFont val="ＭＳ Ｐゴシック"/>
        <family val="3"/>
        <charset val="128"/>
      </rPr>
      <t>無断転載禁止</t>
    </r>
    <r>
      <rPr>
        <sz val="11"/>
        <rFont val="Arial"/>
        <family val="2"/>
      </rPr>
      <t>)</t>
    </r>
    <phoneticPr fontId="3"/>
  </si>
  <si>
    <r>
      <rPr>
        <sz val="11"/>
        <rFont val="ＭＳ ゴシック"/>
        <family val="3"/>
        <charset val="128"/>
      </rPr>
      <t>資料：</t>
    </r>
    <r>
      <rPr>
        <sz val="11"/>
        <rFont val="Arial"/>
        <family val="2"/>
      </rPr>
      <t>Copyright  © 2026 IQVIA.</t>
    </r>
    <r>
      <rPr>
        <sz val="11"/>
        <rFont val="ＭＳ ゴシック"/>
        <family val="3"/>
        <charset val="128"/>
      </rPr>
      <t>　</t>
    </r>
    <r>
      <rPr>
        <sz val="11"/>
        <rFont val="Arial"/>
        <family val="2"/>
      </rPr>
      <t>IQVIA World Review, Data Period 2005</t>
    </r>
    <r>
      <rPr>
        <sz val="11"/>
        <rFont val="ＭＳ ゴシック"/>
        <family val="3"/>
        <charset val="128"/>
      </rPr>
      <t>から</t>
    </r>
    <r>
      <rPr>
        <sz val="11"/>
        <rFont val="Arial"/>
        <family val="2"/>
      </rPr>
      <t>2024</t>
    </r>
    <r>
      <rPr>
        <sz val="11"/>
        <rFont val="ＭＳ ゴシック"/>
        <family val="3"/>
        <charset val="128"/>
      </rPr>
      <t>をもとに医薬産業政策研究所にて作成</t>
    </r>
    <r>
      <rPr>
        <sz val="11"/>
        <rFont val="Arial"/>
        <family val="2"/>
      </rPr>
      <t xml:space="preserve"> (</t>
    </r>
    <r>
      <rPr>
        <sz val="11"/>
        <rFont val="ＭＳ ゴシック"/>
        <family val="3"/>
        <charset val="128"/>
      </rPr>
      <t>無断転載禁止</t>
    </r>
    <r>
      <rPr>
        <sz val="11"/>
        <rFont val="Arial"/>
        <family val="2"/>
      </rPr>
      <t>)</t>
    </r>
    <phoneticPr fontId="3"/>
  </si>
  <si>
    <r>
      <rPr>
        <sz val="11"/>
        <rFont val="ＭＳ Ｐゴシック"/>
        <family val="3"/>
        <charset val="128"/>
      </rPr>
      <t>資料：</t>
    </r>
    <r>
      <rPr>
        <sz val="11"/>
        <rFont val="Arial"/>
        <family val="2"/>
      </rPr>
      <t>Copyright © 2026 IQVIA.</t>
    </r>
    <r>
      <rPr>
        <sz val="11"/>
        <rFont val="ＭＳ Ｐゴシック"/>
        <family val="3"/>
        <charset val="128"/>
      </rPr>
      <t>　</t>
    </r>
    <r>
      <rPr>
        <sz val="11"/>
        <rFont val="Arial"/>
        <family val="2"/>
      </rPr>
      <t>IQVIA World Review, Data Period 2006</t>
    </r>
    <r>
      <rPr>
        <sz val="11"/>
        <rFont val="ＭＳ Ｐゴシック"/>
        <family val="3"/>
        <charset val="128"/>
      </rPr>
      <t>から</t>
    </r>
    <r>
      <rPr>
        <sz val="11"/>
        <rFont val="Arial"/>
        <family val="2"/>
      </rPr>
      <t>2024</t>
    </r>
    <r>
      <rPr>
        <sz val="11"/>
        <rFont val="ＭＳ Ｐゴシック"/>
        <family val="3"/>
        <charset val="128"/>
      </rPr>
      <t>をもとに医薬産業政策研究所にて作成</t>
    </r>
    <r>
      <rPr>
        <sz val="11"/>
        <rFont val="Arial"/>
        <family val="2"/>
      </rPr>
      <t xml:space="preserve"> (</t>
    </r>
    <r>
      <rPr>
        <sz val="11"/>
        <rFont val="ＭＳ Ｐゴシック"/>
        <family val="3"/>
        <charset val="128"/>
      </rPr>
      <t>無断転載禁止</t>
    </r>
    <r>
      <rPr>
        <sz val="11"/>
        <rFont val="Arial"/>
        <family val="2"/>
      </rPr>
      <t>)</t>
    </r>
    <phoneticPr fontId="3"/>
  </si>
  <si>
    <r>
      <t>2024</t>
    </r>
    <r>
      <rPr>
        <sz val="14"/>
        <rFont val="ＭＳ Ｐゴシック"/>
        <family val="3"/>
        <charset val="128"/>
      </rPr>
      <t>年度</t>
    </r>
    <phoneticPr fontId="24"/>
  </si>
  <si>
    <t>田辺ファーマ</t>
    <phoneticPr fontId="18"/>
  </si>
  <si>
    <r>
      <t>2024</t>
    </r>
    <r>
      <rPr>
        <sz val="14"/>
        <rFont val="ＭＳ Ｐゴシック"/>
        <family val="3"/>
        <charset val="128"/>
      </rPr>
      <t>年度</t>
    </r>
    <r>
      <rPr>
        <sz val="14"/>
        <rFont val="Arial"/>
        <family val="2"/>
      </rPr>
      <t>(</t>
    </r>
    <r>
      <rPr>
        <sz val="14"/>
        <rFont val="ＭＳ Ｐゴシック"/>
        <family val="3"/>
        <charset val="128"/>
      </rPr>
      <t>会計年度ベース</t>
    </r>
    <r>
      <rPr>
        <sz val="14"/>
        <rFont val="Arial"/>
        <family val="2"/>
      </rPr>
      <t>)</t>
    </r>
    <rPh sb="5" eb="6">
      <t>ド</t>
    </rPh>
    <rPh sb="7" eb="9">
      <t>カイケイ</t>
    </rPh>
    <rPh sb="9" eb="11">
      <t>ネンド</t>
    </rPh>
    <rPh sb="10" eb="11">
      <t>ド</t>
    </rPh>
    <phoneticPr fontId="24"/>
  </si>
  <si>
    <t>2024/12</t>
    <phoneticPr fontId="3"/>
  </si>
  <si>
    <t>2024/12</t>
  </si>
  <si>
    <t>2025/03</t>
    <phoneticPr fontId="3"/>
  </si>
  <si>
    <t>2025/06</t>
    <phoneticPr fontId="3"/>
  </si>
  <si>
    <t>田辺ファーマ</t>
    <rPh sb="0" eb="2">
      <t>タナベ</t>
    </rPh>
    <phoneticPr fontId="19"/>
  </si>
  <si>
    <r>
      <t>2024</t>
    </r>
    <r>
      <rPr>
        <sz val="14"/>
        <rFont val="ＭＳ Ｐゴシック"/>
        <family val="3"/>
        <charset val="128"/>
      </rPr>
      <t>年度</t>
    </r>
    <r>
      <rPr>
        <sz val="14"/>
        <rFont val="Arial"/>
        <family val="2"/>
      </rPr>
      <t>(</t>
    </r>
    <r>
      <rPr>
        <sz val="14"/>
        <rFont val="ＭＳ Ｐゴシック"/>
        <family val="3"/>
        <charset val="128"/>
      </rPr>
      <t>会計年度</t>
    </r>
    <r>
      <rPr>
        <sz val="14"/>
        <rFont val="Arial"/>
        <family val="2"/>
      </rPr>
      <t>)</t>
    </r>
    <rPh sb="4" eb="6">
      <t>ネンド</t>
    </rPh>
    <rPh sb="7" eb="9">
      <t>カイケイ</t>
    </rPh>
    <rPh sb="9" eb="11">
      <t>ネンド</t>
    </rPh>
    <phoneticPr fontId="3"/>
  </si>
  <si>
    <t>2025/03</t>
  </si>
  <si>
    <t>2025/09</t>
    <phoneticPr fontId="3"/>
  </si>
  <si>
    <r>
      <t xml:space="preserve">1. IFRS: </t>
    </r>
    <r>
      <rPr>
        <sz val="10"/>
        <rFont val="ＭＳ ゴシック"/>
        <family val="3"/>
        <charset val="128"/>
      </rPr>
      <t>国際会計基準、日本</t>
    </r>
    <r>
      <rPr>
        <sz val="10"/>
        <rFont val="Arial"/>
        <family val="2"/>
      </rPr>
      <t xml:space="preserve">: </t>
    </r>
    <r>
      <rPr>
        <sz val="10"/>
        <rFont val="ＭＳ ゴシック"/>
        <family val="3"/>
        <charset val="128"/>
      </rPr>
      <t>日本会計基準、</t>
    </r>
    <r>
      <rPr>
        <sz val="10"/>
        <rFont val="Arial"/>
        <family val="2"/>
      </rPr>
      <t xml:space="preserve">US-GAAP: </t>
    </r>
    <r>
      <rPr>
        <sz val="10"/>
        <rFont val="ＭＳ ゴシック"/>
        <family val="3"/>
        <charset val="128"/>
      </rPr>
      <t>米国会計基準</t>
    </r>
    <r>
      <rPr>
        <sz val="10"/>
        <rFont val="Arial"/>
        <family val="3"/>
      </rPr>
      <t xml:space="preserve">
</t>
    </r>
    <r>
      <rPr>
        <sz val="10"/>
        <rFont val="Arial"/>
        <family val="2"/>
      </rPr>
      <t xml:space="preserve">2. </t>
    </r>
    <r>
      <rPr>
        <sz val="10"/>
        <rFont val="ＭＳ ゴシック"/>
        <family val="3"/>
        <charset val="128"/>
      </rPr>
      <t>時価総額は</t>
    </r>
    <r>
      <rPr>
        <sz val="10"/>
        <rFont val="Arial"/>
        <family val="2"/>
      </rPr>
      <t>2024</t>
    </r>
    <r>
      <rPr>
        <sz val="10"/>
        <rFont val="ＭＳ ゴシック"/>
        <family val="3"/>
        <charset val="128"/>
      </rPr>
      <t>年度末（会計年度）現在</t>
    </r>
    <r>
      <rPr>
        <sz val="10"/>
        <rFont val="Arial"/>
        <family val="2"/>
      </rPr>
      <t xml:space="preserve">
3. </t>
    </r>
    <r>
      <rPr>
        <sz val="10"/>
        <rFont val="ＭＳ Ｐゴシック"/>
        <family val="2"/>
        <charset val="128"/>
      </rPr>
      <t>公表データの入手ができない場合はハイフンとした</t>
    </r>
    <rPh sb="16" eb="18">
      <t>ニホン</t>
    </rPh>
    <rPh sb="20" eb="22">
      <t>ニホン</t>
    </rPh>
    <rPh sb="22" eb="24">
      <t>カイケイ</t>
    </rPh>
    <rPh sb="24" eb="26">
      <t>キジュン</t>
    </rPh>
    <rPh sb="46" eb="48">
      <t>ジカ</t>
    </rPh>
    <rPh sb="48" eb="50">
      <t>ソウガク</t>
    </rPh>
    <rPh sb="55" eb="58">
      <t>ネンドマツ</t>
    </rPh>
    <rPh sb="59" eb="61">
      <t>カイケイ</t>
    </rPh>
    <rPh sb="61" eb="63">
      <t>ネンド</t>
    </rPh>
    <rPh sb="64" eb="66">
      <t>ゲンザイ</t>
    </rPh>
    <phoneticPr fontId="3"/>
  </si>
  <si>
    <r>
      <rPr>
        <sz val="9"/>
        <rFont val="ＭＳ Ｐゴシック"/>
        <family val="3"/>
        <charset val="128"/>
      </rPr>
      <t xml:space="preserve">医薬品
</t>
    </r>
    <r>
      <rPr>
        <sz val="9"/>
        <rFont val="Arial"/>
        <family val="2"/>
      </rPr>
      <t>( 32</t>
    </r>
    <r>
      <rPr>
        <sz val="9"/>
        <rFont val="ＭＳ Ｐゴシック"/>
        <family val="3"/>
        <charset val="128"/>
      </rPr>
      <t>社</t>
    </r>
    <r>
      <rPr>
        <sz val="9"/>
        <rFont val="Arial"/>
        <family val="2"/>
      </rPr>
      <t xml:space="preserve"> )</t>
    </r>
    <phoneticPr fontId="3"/>
  </si>
  <si>
    <r>
      <rPr>
        <sz val="9"/>
        <rFont val="ＭＳ Ｐゴシック"/>
        <family val="3"/>
        <charset val="128"/>
      </rPr>
      <t xml:space="preserve">コンピュータ・電機
</t>
    </r>
    <r>
      <rPr>
        <sz val="9"/>
        <rFont val="Arial"/>
        <family val="2"/>
      </rPr>
      <t>( 7</t>
    </r>
    <r>
      <rPr>
        <sz val="9"/>
        <rFont val="ＭＳ Ｐゴシック"/>
        <family val="3"/>
        <charset val="128"/>
      </rPr>
      <t>社</t>
    </r>
    <r>
      <rPr>
        <sz val="9"/>
        <rFont val="Arial"/>
        <family val="2"/>
      </rPr>
      <t xml:space="preserve"> )</t>
    </r>
    <phoneticPr fontId="3"/>
  </si>
  <si>
    <r>
      <rPr>
        <sz val="9"/>
        <rFont val="ＭＳ Ｐゴシック"/>
        <family val="3"/>
        <charset val="128"/>
      </rPr>
      <t xml:space="preserve">電子機器部品
</t>
    </r>
    <r>
      <rPr>
        <sz val="9"/>
        <rFont val="Arial"/>
        <family val="2"/>
      </rPr>
      <t>( 75</t>
    </r>
    <r>
      <rPr>
        <sz val="9"/>
        <rFont val="ＭＳ Ｐゴシック"/>
        <family val="3"/>
        <charset val="128"/>
      </rPr>
      <t>社</t>
    </r>
    <r>
      <rPr>
        <sz val="9"/>
        <rFont val="Arial"/>
        <family val="2"/>
      </rPr>
      <t xml:space="preserve"> )</t>
    </r>
    <phoneticPr fontId="3"/>
  </si>
  <si>
    <r>
      <rPr>
        <sz val="9"/>
        <rFont val="ＭＳ Ｐゴシック"/>
        <family val="3"/>
        <charset val="128"/>
      </rPr>
      <t xml:space="preserve">製造業
</t>
    </r>
    <r>
      <rPr>
        <sz val="9"/>
        <rFont val="Arial"/>
        <family val="2"/>
      </rPr>
      <t>( 1,104</t>
    </r>
    <r>
      <rPr>
        <sz val="9"/>
        <rFont val="ＭＳ Ｐゴシック"/>
        <family val="3"/>
        <charset val="128"/>
      </rPr>
      <t>社</t>
    </r>
    <r>
      <rPr>
        <sz val="9"/>
        <rFont val="Arial"/>
        <family val="2"/>
      </rPr>
      <t xml:space="preserve"> )</t>
    </r>
    <phoneticPr fontId="3"/>
  </si>
  <si>
    <r>
      <t>協和キリン　科研製薬　久光製薬　栄研化学　エーザイ　小野薬品工業　参天製薬　塩野義製薬
住友ファーマ　武田薬品工業　中外製薬　日本ケミファ　日本新薬　森下仁丹　持田製薬　アステラス製薬
ロート製薬　ゼリア新薬工業　生化学工業　ツムラ　キッセイ薬品工業　東和薬品　大幸薬品　JCRファーマ　富士製薬工業　新日本科学　ネクセラファーマ
第一三共　</t>
    </r>
    <r>
      <rPr>
        <sz val="9"/>
        <color theme="1"/>
        <rFont val="ＭＳ Ｐゴシック"/>
        <family val="3"/>
        <charset val="128"/>
      </rPr>
      <t>杏林製薬　</t>
    </r>
    <r>
      <rPr>
        <sz val="9"/>
        <rFont val="ＭＳ Ｐゴシック"/>
        <family val="3"/>
        <charset val="128"/>
      </rPr>
      <t>ダイト　大塚ホールディングス　サワイグループホールディングス</t>
    </r>
    <rPh sb="144" eb="146">
      <t>フジ</t>
    </rPh>
    <rPh sb="146" eb="150">
      <t>セイヤクコウギョウ</t>
    </rPh>
    <rPh sb="171" eb="173">
      <t>キョウリン</t>
    </rPh>
    <rPh sb="180" eb="182">
      <t>オオツカ</t>
    </rPh>
    <phoneticPr fontId="3"/>
  </si>
  <si>
    <t>資料：日本政策投資銀行「産業別財務データハンドブック」</t>
    <phoneticPr fontId="24"/>
  </si>
  <si>
    <r>
      <t>2024</t>
    </r>
    <r>
      <rPr>
        <sz val="16"/>
        <color indexed="8"/>
        <rFont val="ＭＳ Ｐゴシック"/>
        <family val="3"/>
        <charset val="128"/>
      </rPr>
      <t>年　</t>
    </r>
    <phoneticPr fontId="24"/>
  </si>
  <si>
    <t>注）</t>
    <rPh sb="0" eb="1">
      <t>チュウ</t>
    </rPh>
    <phoneticPr fontId="3"/>
  </si>
  <si>
    <t>１．2021年度の親子会社への技術対価支払額は秘匿とされたため、数値が得られなかった。</t>
    <phoneticPr fontId="3"/>
  </si>
  <si>
    <t>２．2024年度の技術対価支払額および親子会社への技術対価支払額は秘匿とされたため、数値が得られなかった。</t>
    <rPh sb="6" eb="8">
      <t>ネンド</t>
    </rPh>
    <rPh sb="9" eb="11">
      <t>ギジュツ</t>
    </rPh>
    <rPh sb="11" eb="16">
      <t>タイカシハライガク</t>
    </rPh>
    <phoneticPr fontId="3"/>
  </si>
  <si>
    <r>
      <t>2.</t>
    </r>
    <r>
      <rPr>
        <sz val="10"/>
        <rFont val="ＭＳ Ｐゴシック"/>
        <family val="3"/>
        <charset val="128"/>
      </rPr>
      <t>会社数は有効回答社数（拠点を開設している会社数）</t>
    </r>
    <r>
      <rPr>
        <sz val="10"/>
        <rFont val="Arial"/>
        <family val="2"/>
      </rPr>
      <t xml:space="preserve"> </t>
    </r>
    <phoneticPr fontId="3"/>
  </si>
  <si>
    <r>
      <t>24</t>
    </r>
    <r>
      <rPr>
        <sz val="12"/>
        <color indexed="8"/>
        <rFont val="ＭＳ Ｐゴシック"/>
        <family val="3"/>
        <charset val="128"/>
      </rPr>
      <t>製薬協</t>
    </r>
    <phoneticPr fontId="24"/>
  </si>
  <si>
    <r>
      <t xml:space="preserve">5. </t>
    </r>
    <r>
      <rPr>
        <sz val="10"/>
        <color theme="1"/>
        <rFont val="ＭＳ Ｐゴシック"/>
        <family val="2"/>
        <charset val="128"/>
      </rPr>
      <t>引用元資料の修正に従い、遡及的に数値を修正している。</t>
    </r>
    <phoneticPr fontId="3"/>
  </si>
  <si>
    <r>
      <t>2024</t>
    </r>
    <r>
      <rPr>
        <sz val="14"/>
        <rFont val="ＭＳ Ｐゴシック"/>
        <family val="3"/>
        <charset val="128"/>
      </rPr>
      <t>年</t>
    </r>
    <phoneticPr fontId="24"/>
  </si>
  <si>
    <t>外皮用薬</t>
    <phoneticPr fontId="3"/>
  </si>
  <si>
    <r>
      <rPr>
        <sz val="20"/>
        <rFont val="ＭＳ Ｐゴシック"/>
        <family val="3"/>
        <charset val="128"/>
      </rPr>
      <t>医療用医薬品生産額の上位</t>
    </r>
    <r>
      <rPr>
        <sz val="20"/>
        <rFont val="Arial"/>
        <family val="2"/>
      </rPr>
      <t>10</t>
    </r>
    <r>
      <rPr>
        <sz val="20"/>
        <rFont val="ＭＳ Ｐゴシック"/>
        <family val="3"/>
        <charset val="128"/>
      </rPr>
      <t>薬効と構成比</t>
    </r>
    <r>
      <rPr>
        <sz val="20"/>
        <rFont val="Arial"/>
        <family val="2"/>
      </rPr>
      <t xml:space="preserve"> (</t>
    </r>
    <r>
      <rPr>
        <sz val="20"/>
        <rFont val="ＭＳ Ｐゴシック"/>
        <family val="3"/>
        <charset val="128"/>
      </rPr>
      <t>日本</t>
    </r>
    <r>
      <rPr>
        <sz val="20"/>
        <rFont val="Arial"/>
        <family val="2"/>
      </rPr>
      <t>)</t>
    </r>
    <rPh sb="0" eb="3">
      <t>イリョウヨウ</t>
    </rPh>
    <rPh sb="3" eb="6">
      <t>イヤクヒン</t>
    </rPh>
    <rPh sb="6" eb="9">
      <t>セイサンガク</t>
    </rPh>
    <rPh sb="10" eb="12">
      <t>ジョウイ</t>
    </rPh>
    <rPh sb="14" eb="16">
      <t>ヤッコウ</t>
    </rPh>
    <rPh sb="17" eb="20">
      <t>コウセイヒ</t>
    </rPh>
    <rPh sb="22" eb="24">
      <t>ニホン</t>
    </rPh>
    <phoneticPr fontId="6"/>
  </si>
  <si>
    <t>田辺ファーマ</t>
    <rPh sb="0" eb="2">
      <t>タナベ</t>
    </rPh>
    <phoneticPr fontId="104"/>
  </si>
  <si>
    <t>杏林製薬</t>
    <rPh sb="0" eb="2">
      <t>キョウリン</t>
    </rPh>
    <phoneticPr fontId="8"/>
  </si>
  <si>
    <r>
      <t>1. 2024</t>
    </r>
    <r>
      <rPr>
        <sz val="10"/>
        <rFont val="ＭＳ Ｐゴシック"/>
        <family val="3"/>
        <charset val="128"/>
      </rPr>
      <t>年度の連結売上高上位20製薬企業(医薬品シェア50%未満を除く)。</t>
    </r>
    <rPh sb="19" eb="21">
      <t>セイヤク</t>
    </rPh>
    <rPh sb="21" eb="23">
      <t>キギョウ</t>
    </rPh>
    <phoneticPr fontId="3"/>
  </si>
  <si>
    <r>
      <t>2024</t>
    </r>
    <r>
      <rPr>
        <sz val="14"/>
        <rFont val="ＭＳ Ｐゴシック"/>
        <family val="3"/>
        <charset val="128"/>
      </rPr>
      <t>年度</t>
    </r>
    <phoneticPr fontId="3"/>
  </si>
  <si>
    <t>2. 製薬協は活動概況調査(計数について有効回答のあった会員会社21社のデータ)</t>
    <rPh sb="20" eb="22">
      <t>ユウコウ</t>
    </rPh>
    <phoneticPr fontId="3"/>
  </si>
  <si>
    <t>資料：総務省「科学技術研究調査報告 (2025年12月12日付) 」</t>
    <phoneticPr fontId="3"/>
  </si>
  <si>
    <r>
      <t xml:space="preserve">3. </t>
    </r>
    <r>
      <rPr>
        <sz val="10"/>
        <rFont val="ＭＳ Ｐゴシック"/>
        <family val="3"/>
        <charset val="128"/>
      </rPr>
      <t>調査対象は</t>
    </r>
    <r>
      <rPr>
        <sz val="10"/>
        <rFont val="Arial"/>
        <family val="2"/>
      </rPr>
      <t>2000</t>
    </r>
    <r>
      <rPr>
        <sz val="10"/>
        <rFont val="ＭＳ Ｐゴシック"/>
        <family val="3"/>
        <charset val="128"/>
      </rPr>
      <t>年以降</t>
    </r>
    <r>
      <rPr>
        <sz val="10"/>
        <rFont val="Arial"/>
        <family val="2"/>
      </rPr>
      <t>2024</t>
    </r>
    <r>
      <rPr>
        <sz val="10"/>
        <rFont val="ＭＳ Ｐゴシック"/>
        <family val="3"/>
        <charset val="128"/>
      </rPr>
      <t>年までに承認になった品目</t>
    </r>
    <r>
      <rPr>
        <sz val="10"/>
        <rFont val="Arial"/>
        <family val="2"/>
      </rPr>
      <t xml:space="preserve"> (</t>
    </r>
    <r>
      <rPr>
        <sz val="10"/>
        <rFont val="ＭＳ Ｐゴシック"/>
        <family val="3"/>
        <charset val="128"/>
      </rPr>
      <t>部会審議及び報告品目</t>
    </r>
    <r>
      <rPr>
        <sz val="10"/>
        <rFont val="Arial"/>
        <family val="2"/>
      </rPr>
      <t xml:space="preserve">) </t>
    </r>
    <r>
      <rPr>
        <sz val="10"/>
        <rFont val="ＭＳ Ｐゴシック"/>
        <family val="3"/>
        <charset val="128"/>
      </rPr>
      <t>である。</t>
    </r>
    <phoneticPr fontId="3"/>
  </si>
  <si>
    <t>総数</t>
    <phoneticPr fontId="3"/>
  </si>
  <si>
    <r>
      <t>2024</t>
    </r>
    <r>
      <rPr>
        <sz val="11"/>
        <rFont val="ＭＳ Ｐゴシック"/>
        <family val="3"/>
        <charset val="128"/>
      </rPr>
      <t>年承認分</t>
    </r>
    <rPh sb="4" eb="5">
      <t>ネン</t>
    </rPh>
    <rPh sb="5" eb="7">
      <t>ショウニン</t>
    </rPh>
    <rPh sb="7" eb="8">
      <t>ブン</t>
    </rPh>
    <phoneticPr fontId="35"/>
  </si>
  <si>
    <r>
      <rPr>
        <sz val="11"/>
        <rFont val="ＭＳ ゴシック"/>
        <family val="3"/>
        <charset val="128"/>
      </rPr>
      <t>ノボ</t>
    </r>
    <r>
      <rPr>
        <sz val="11"/>
        <rFont val="Arial"/>
        <family val="2"/>
      </rPr>
      <t xml:space="preserve"> </t>
    </r>
    <r>
      <rPr>
        <sz val="11"/>
        <rFont val="ＭＳ ゴシック"/>
        <family val="3"/>
        <charset val="128"/>
      </rPr>
      <t>ノルディスク</t>
    </r>
    <r>
      <rPr>
        <sz val="11"/>
        <rFont val="Arial"/>
        <family val="2"/>
      </rPr>
      <t xml:space="preserve"> </t>
    </r>
    <r>
      <rPr>
        <sz val="11"/>
        <rFont val="ＭＳ ゴシック"/>
        <family val="3"/>
        <charset val="128"/>
      </rPr>
      <t>ファーマ</t>
    </r>
    <phoneticPr fontId="3"/>
  </si>
  <si>
    <t>田辺ファーマ</t>
    <rPh sb="0" eb="2">
      <t>タナベ</t>
    </rPh>
    <phoneticPr fontId="13"/>
  </si>
  <si>
    <r>
      <t>2001</t>
    </r>
    <r>
      <rPr>
        <sz val="10"/>
        <rFont val="ＭＳ Ｐゴシック"/>
        <family val="3"/>
        <charset val="128"/>
      </rPr>
      <t>年</t>
    </r>
    <rPh sb="4" eb="5">
      <t>ネン</t>
    </rPh>
    <phoneticPr fontId="3"/>
  </si>
  <si>
    <r>
      <t>2024</t>
    </r>
    <r>
      <rPr>
        <sz val="10"/>
        <rFont val="ＭＳ Ｐゴシック"/>
        <family val="3"/>
        <charset val="128"/>
      </rPr>
      <t>年</t>
    </r>
    <rPh sb="4" eb="5">
      <t>ネン</t>
    </rPh>
    <phoneticPr fontId="3"/>
  </si>
  <si>
    <t>1995-1999</t>
    <phoneticPr fontId="3"/>
  </si>
  <si>
    <t>2018- 2022</t>
    <phoneticPr fontId="3"/>
  </si>
  <si>
    <t>1993-1997</t>
    <phoneticPr fontId="3"/>
  </si>
  <si>
    <t>1995-2000</t>
  </si>
  <si>
    <t>1999-2000</t>
    <phoneticPr fontId="3"/>
  </si>
  <si>
    <t>1998-2000</t>
    <phoneticPr fontId="3"/>
  </si>
  <si>
    <t>2023- 2024</t>
    <phoneticPr fontId="3"/>
  </si>
  <si>
    <t>1997-1999</t>
    <phoneticPr fontId="3"/>
  </si>
  <si>
    <t>1990-1992</t>
    <phoneticPr fontId="3"/>
  </si>
  <si>
    <t>74.90</t>
  </si>
  <si>
    <t>81.44</t>
  </si>
  <si>
    <t>1995-2000</t>
    <phoneticPr fontId="3"/>
  </si>
  <si>
    <t>1998-2000</t>
  </si>
  <si>
    <t>2022- 2024</t>
    <phoneticPr fontId="3"/>
  </si>
  <si>
    <r>
      <rPr>
        <sz val="12"/>
        <rFont val="ＭＳ ゴシック"/>
        <family val="3"/>
        <charset val="128"/>
      </rPr>
      <t>厚生労働省</t>
    </r>
    <r>
      <rPr>
        <sz val="12"/>
        <rFont val="Arial"/>
        <family val="2"/>
      </rPr>
      <t xml:space="preserve"> </t>
    </r>
    <r>
      <rPr>
        <sz val="12"/>
        <rFont val="ＭＳ ゴシック"/>
        <family val="3"/>
        <charset val="128"/>
      </rPr>
      <t>「簡易生命表の概況」</t>
    </r>
    <r>
      <rPr>
        <sz val="12"/>
        <rFont val="Arial"/>
        <family val="2"/>
      </rPr>
      <t>(</t>
    </r>
    <r>
      <rPr>
        <sz val="12"/>
        <rFont val="ＭＳ ゴシック"/>
        <family val="3"/>
        <charset val="128"/>
      </rPr>
      <t>昭和</t>
    </r>
    <r>
      <rPr>
        <sz val="12"/>
        <rFont val="Arial"/>
        <family val="2"/>
      </rPr>
      <t>63</t>
    </r>
    <r>
      <rPr>
        <sz val="12"/>
        <rFont val="ＭＳ ゴシック"/>
        <family val="3"/>
        <charset val="128"/>
      </rPr>
      <t>年、平成13年、令和6年</t>
    </r>
    <r>
      <rPr>
        <sz val="12"/>
        <rFont val="Arial"/>
        <family val="2"/>
      </rPr>
      <t>)</t>
    </r>
    <rPh sb="17" eb="19">
      <t>ショウワ</t>
    </rPh>
    <rPh sb="21" eb="22">
      <t>ネン</t>
    </rPh>
    <rPh sb="23" eb="25">
      <t>ヘイセイ</t>
    </rPh>
    <rPh sb="27" eb="28">
      <t>ネン</t>
    </rPh>
    <rPh sb="29" eb="31">
      <t>レイワ</t>
    </rPh>
    <rPh sb="32" eb="33">
      <t>ネン</t>
    </rPh>
    <phoneticPr fontId="43"/>
  </si>
  <si>
    <t>(2024)</t>
    <phoneticPr fontId="3"/>
  </si>
  <si>
    <t>(2024)</t>
  </si>
  <si>
    <t>1.8
1.8
1.8</t>
    <phoneticPr fontId="3"/>
  </si>
  <si>
    <t>(2023)</t>
  </si>
  <si>
    <r>
      <rPr>
        <sz val="20"/>
        <rFont val="ＭＳ Ｐゴシック"/>
        <family val="3"/>
        <charset val="128"/>
      </rPr>
      <t>医薬品売上高</t>
    </r>
    <r>
      <rPr>
        <sz val="20"/>
        <rFont val="Arial"/>
        <family val="2"/>
      </rPr>
      <t>-</t>
    </r>
    <r>
      <rPr>
        <sz val="20"/>
        <rFont val="ＭＳ Ｐゴシック"/>
        <family val="3"/>
        <charset val="128"/>
      </rPr>
      <t>専業・兼業別、用途別、資本金規模別</t>
    </r>
    <r>
      <rPr>
        <sz val="20"/>
        <rFont val="Arial"/>
        <family val="2"/>
      </rPr>
      <t>- (</t>
    </r>
    <r>
      <rPr>
        <sz val="20"/>
        <rFont val="ＭＳ Ｐゴシック"/>
        <family val="3"/>
        <charset val="128"/>
      </rPr>
      <t>日本企業/日本法人</t>
    </r>
    <r>
      <rPr>
        <sz val="20"/>
        <rFont val="Arial"/>
        <family val="2"/>
      </rPr>
      <t>)</t>
    </r>
    <rPh sb="0" eb="3">
      <t>イヤクヒン</t>
    </rPh>
    <rPh sb="27" eb="29">
      <t>ニホン</t>
    </rPh>
    <rPh sb="29" eb="31">
      <t>キギョウ</t>
    </rPh>
    <rPh sb="32" eb="36">
      <t>ニホンホウジン</t>
    </rPh>
    <phoneticPr fontId="3"/>
  </si>
  <si>
    <r>
      <rPr>
        <sz val="12"/>
        <rFont val="ＭＳ Ｐゴシック"/>
        <family val="3"/>
        <charset val="128"/>
      </rPr>
      <t>外皮用薬</t>
    </r>
    <phoneticPr fontId="3"/>
  </si>
  <si>
    <r>
      <rPr>
        <u/>
        <sz val="9"/>
        <color theme="10"/>
        <rFont val="ＭＳ Ｐゴシック"/>
        <family val="3"/>
        <charset val="128"/>
      </rPr>
      <t>大手製薬企業の規模と業績</t>
    </r>
    <r>
      <rPr>
        <u/>
        <sz val="9"/>
        <color theme="10"/>
        <rFont val="Arial"/>
        <family val="2"/>
      </rPr>
      <t xml:space="preserve"> (20</t>
    </r>
    <r>
      <rPr>
        <u/>
        <sz val="9"/>
        <color theme="10"/>
        <rFont val="ＭＳ Ｐゴシック"/>
        <family val="3"/>
        <charset val="128"/>
      </rPr>
      <t>社</t>
    </r>
    <r>
      <rPr>
        <u/>
        <sz val="9"/>
        <color theme="10"/>
        <rFont val="Arial"/>
        <family val="2"/>
      </rPr>
      <t>/</t>
    </r>
    <r>
      <rPr>
        <u/>
        <sz val="9"/>
        <color theme="10"/>
        <rFont val="ＭＳ Ｐゴシック"/>
        <family val="3"/>
        <charset val="128"/>
      </rPr>
      <t>連結決算</t>
    </r>
    <r>
      <rPr>
        <u/>
        <sz val="9"/>
        <color theme="10"/>
        <rFont val="Arial"/>
        <family val="2"/>
      </rPr>
      <t>) (</t>
    </r>
    <r>
      <rPr>
        <u/>
        <sz val="9"/>
        <color theme="10"/>
        <rFont val="ＭＳ Ｐゴシック"/>
        <family val="3"/>
        <charset val="128"/>
      </rPr>
      <t>日本</t>
    </r>
    <r>
      <rPr>
        <u/>
        <sz val="9"/>
        <color theme="10"/>
        <rFont val="Arial"/>
        <family val="2"/>
      </rPr>
      <t>)</t>
    </r>
    <phoneticPr fontId="3"/>
  </si>
  <si>
    <t>世界の医薬品企業の合従連衡</t>
    <rPh sb="0" eb="2">
      <t>セカイ</t>
    </rPh>
    <rPh sb="3" eb="6">
      <t>イヤクヒン</t>
    </rPh>
    <rPh sb="6" eb="8">
      <t>キギョウ</t>
    </rPh>
    <rPh sb="9" eb="11">
      <t>ガッショウ</t>
    </rPh>
    <rPh sb="11" eb="13">
      <t>レンコウ</t>
    </rPh>
    <phoneticPr fontId="3"/>
  </si>
  <si>
    <r>
      <rPr>
        <sz val="11"/>
        <color theme="0"/>
        <rFont val="ＭＳ Ｐゴシック"/>
        <family val="3"/>
        <charset val="128"/>
      </rPr>
      <t>薬事行政</t>
    </r>
    <r>
      <rPr>
        <sz val="11"/>
        <color theme="0"/>
        <rFont val="Yu Gothic"/>
        <family val="2"/>
        <charset val="128"/>
      </rPr>
      <t>（承認申請）</t>
    </r>
    <rPh sb="0" eb="2">
      <t>ヤクジ</t>
    </rPh>
    <rPh sb="2" eb="4">
      <t>ギョウセイ</t>
    </rPh>
    <rPh sb="5" eb="9">
      <t>ショウニンシンセイ</t>
    </rPh>
    <phoneticPr fontId="3"/>
  </si>
  <si>
    <r>
      <t xml:space="preserve">B. </t>
    </r>
    <r>
      <rPr>
        <sz val="12"/>
        <color theme="0"/>
        <rFont val="ＭＳ Ｐゴシック"/>
        <family val="3"/>
        <charset val="128"/>
      </rPr>
      <t>医薬品産業を取り巻く環境</t>
    </r>
    <rPh sb="3" eb="5">
      <t>イヤク</t>
    </rPh>
    <rPh sb="5" eb="6">
      <t>ヒン</t>
    </rPh>
    <rPh sb="6" eb="8">
      <t>サンギョウ</t>
    </rPh>
    <rPh sb="9" eb="10">
      <t>ト</t>
    </rPh>
    <rPh sb="11" eb="12">
      <t>マ</t>
    </rPh>
    <rPh sb="13" eb="15">
      <t>カンキョウ</t>
    </rPh>
    <phoneticPr fontId="3"/>
  </si>
  <si>
    <t>人口動態・平均寿命</t>
    <rPh sb="0" eb="2">
      <t>ジンコウ</t>
    </rPh>
    <rPh sb="2" eb="4">
      <t>ドウタイ</t>
    </rPh>
    <rPh sb="5" eb="7">
      <t>ヘイキン</t>
    </rPh>
    <rPh sb="7" eb="9">
      <t>ジュミョウ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</si>
</sst>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76" formatCode="0.0;&quot;△ &quot;0.0"/>
    <numFmt numFmtId="177" formatCode="0.0&quot;%&quot;;&quot;△ &quot;0.0&quot;%&quot;"/>
    <numFmt numFmtId="178" formatCode="0_);[Red]\(0\)"/>
    <numFmt numFmtId="179" formatCode="0.0_);[Red]\(0.0\)"/>
    <numFmt numFmtId="180" formatCode="#,##0_ "/>
    <numFmt numFmtId="181" formatCode="0.0%"/>
    <numFmt numFmtId="182" formatCode="0&quot;社&quot;;"/>
    <numFmt numFmtId="183" formatCode="_(* #,##0_);_(* \(#,##0\);_(* &quot;-&quot;_);_(@_)"/>
    <numFmt numFmtId="184" formatCode="General&quot;社&quot;"/>
    <numFmt numFmtId="185" formatCode="\ @"/>
    <numFmt numFmtId="186" formatCode="#,##0;&quot;△ &quot;#,##0"/>
    <numFmt numFmtId="187" formatCode="#,##0_ ;[Red]\-#,##0\ "/>
    <numFmt numFmtId="188" formatCode="#,##0.0;&quot;△ &quot;#,##0.0"/>
    <numFmt numFmtId="189" formatCode="0.0_ "/>
    <numFmt numFmtId="190" formatCode="#,##0.0&quot;%&quot;;&quot;△ &quot;#,##0.0&quot;%&quot;"/>
    <numFmt numFmtId="191" formatCode="0.0"/>
    <numFmt numFmtId="192" formatCode="0.00;&quot;△ &quot;0.00"/>
    <numFmt numFmtId="193" formatCode="0;&quot;△ &quot;0"/>
    <numFmt numFmtId="194" formatCode="0.00_);[Red]\(0.00\)"/>
    <numFmt numFmtId="195" formatCode="#,##0.00;&quot;△ &quot;#,##0.00"/>
    <numFmt numFmtId="196" formatCode="#,##0_);&quot;△ &quot;#,##0_)"/>
    <numFmt numFmtId="197" formatCode="#,##0_);[Red]\(#,##0\)"/>
    <numFmt numFmtId="198" formatCode="0.00_ "/>
    <numFmt numFmtId="199" formatCode="#,##0.0;[Red]\-#,##0.0"/>
    <numFmt numFmtId="200" formatCode="#,##0.0"/>
    <numFmt numFmtId="201" formatCode="0.000_);[Red]\(0.000\)"/>
    <numFmt numFmtId="202" formatCode="0.0&quot;%&quot;"/>
    <numFmt numFmtId="203" formatCode="0.00&quot;%&quot;"/>
    <numFmt numFmtId="204" formatCode="General&quot;位&quot;"/>
    <numFmt numFmtId="205" formatCode="#,##0.0_);[Red]\(#,##0.0\)"/>
    <numFmt numFmtId="206" formatCode="0.000"/>
    <numFmt numFmtId="207" formatCode="0.0_ ;&quot;△ &quot;0.0_ "/>
    <numFmt numFmtId="208" formatCode="#,##0.0&quot;%&quot;\ ;&quot;△&quot;#,##0.0&quot;%&quot;"/>
    <numFmt numFmtId="209" formatCode="#,##0.0\ ;&quot;△&quot;#,##0.0"/>
    <numFmt numFmtId="210" formatCode="#,##0.00\ ;&quot;△&quot;#,##0.00"/>
    <numFmt numFmtId="211" formatCode="0.00000000000000"/>
    <numFmt numFmtId="212" formatCode="#,##0,"/>
  </numFmts>
  <fonts count="158">
    <font>
      <sz val="11"/>
      <color theme="1"/>
      <name val="游ゴシック"/>
      <family val="2"/>
      <charset val="128"/>
      <scheme val="minor"/>
    </font>
    <font>
      <sz val="11"/>
      <color theme="1"/>
      <name val="游ゴシック"/>
      <family val="2"/>
      <charset val="128"/>
      <scheme val="minor"/>
    </font>
    <font>
      <sz val="11"/>
      <name val="游ゴシック"/>
      <family val="2"/>
      <charset val="128"/>
      <scheme val="minor"/>
    </font>
    <font>
      <sz val="6"/>
      <name val="游ゴシック"/>
      <family val="2"/>
      <charset val="128"/>
      <scheme val="minor"/>
    </font>
    <font>
      <sz val="11"/>
      <name val="ＭＳ Ｐゴシック"/>
      <family val="2"/>
      <charset val="128"/>
    </font>
    <font>
      <b/>
      <sz val="11"/>
      <color theme="1"/>
      <name val="游ゴシック"/>
      <family val="3"/>
      <charset val="128"/>
      <scheme val="minor"/>
    </font>
    <font>
      <sz val="12"/>
      <color theme="1"/>
      <name val="游ゴシック"/>
      <family val="3"/>
      <charset val="128"/>
      <scheme val="minor"/>
    </font>
    <font>
      <sz val="20"/>
      <name val="ＭＳ Ｐゴシック"/>
      <family val="3"/>
      <charset val="128"/>
    </font>
    <font>
      <sz val="12"/>
      <name val="Arial"/>
      <family val="2"/>
    </font>
    <font>
      <sz val="14"/>
      <name val="ＭＳ Ｐゴシック"/>
      <family val="3"/>
      <charset val="128"/>
    </font>
    <font>
      <sz val="10"/>
      <name val="ＭＳ Ｐゴシック"/>
      <family val="3"/>
      <charset val="128"/>
    </font>
    <font>
      <sz val="12"/>
      <name val="ＭＳ Ｐゴシック"/>
      <family val="3"/>
      <charset val="128"/>
    </font>
    <font>
      <sz val="11"/>
      <name val="Arial"/>
      <family val="2"/>
    </font>
    <font>
      <sz val="11"/>
      <name val="ＭＳ Ｐゴシック"/>
      <family val="3"/>
      <charset val="128"/>
    </font>
    <font>
      <sz val="10"/>
      <name val="Arial"/>
      <family val="3"/>
      <charset val="128"/>
    </font>
    <font>
      <sz val="10"/>
      <name val="Arial"/>
      <family val="2"/>
    </font>
    <font>
      <sz val="10"/>
      <name val="Yu Gothic"/>
      <family val="2"/>
      <charset val="128"/>
    </font>
    <font>
      <sz val="20"/>
      <name val="Arial"/>
      <family val="3"/>
      <charset val="128"/>
    </font>
    <font>
      <sz val="20"/>
      <name val="Arial"/>
      <family val="2"/>
    </font>
    <font>
      <sz val="6"/>
      <name val="游ゴシック"/>
      <family val="3"/>
      <charset val="128"/>
      <scheme val="minor"/>
    </font>
    <font>
      <sz val="14"/>
      <name val="Arial"/>
      <family val="2"/>
    </font>
    <font>
      <sz val="9"/>
      <name val="Arial"/>
      <family val="2"/>
    </font>
    <font>
      <sz val="9"/>
      <name val="ＭＳ ゴシック"/>
      <family val="3"/>
      <charset val="128"/>
    </font>
    <font>
      <sz val="12"/>
      <name val="Arial"/>
      <family val="3"/>
      <charset val="128"/>
    </font>
    <font>
      <sz val="6"/>
      <name val="ＭＳ Ｐゴシック"/>
      <family val="3"/>
      <charset val="128"/>
    </font>
    <font>
      <sz val="9"/>
      <name val="ＭＳ Ｐゴシック"/>
      <family val="3"/>
      <charset val="128"/>
    </font>
    <font>
      <sz val="12"/>
      <color theme="1"/>
      <name val="游ゴシック"/>
      <family val="2"/>
      <charset val="128"/>
      <scheme val="minor"/>
    </font>
    <font>
      <sz val="8"/>
      <name val="Arial"/>
      <family val="2"/>
    </font>
    <font>
      <sz val="8"/>
      <name val="ＭＳ Ｐゴシック"/>
      <family val="3"/>
      <charset val="128"/>
    </font>
    <font>
      <sz val="11"/>
      <name val="Arial"/>
      <family val="3"/>
      <charset val="128"/>
    </font>
    <font>
      <sz val="6"/>
      <name val="Arial"/>
      <family val="2"/>
    </font>
    <font>
      <sz val="12"/>
      <name val="游ゴシック"/>
      <family val="2"/>
      <charset val="128"/>
      <scheme val="minor"/>
    </font>
    <font>
      <sz val="14"/>
      <name val="ＭＳ ゴシック"/>
      <family val="3"/>
      <charset val="128"/>
    </font>
    <font>
      <sz val="10"/>
      <name val="游ゴシック"/>
      <family val="2"/>
      <charset val="128"/>
      <scheme val="minor"/>
    </font>
    <font>
      <sz val="18"/>
      <color theme="3"/>
      <name val="游ゴシック Light"/>
      <family val="2"/>
      <charset val="128"/>
      <scheme val="major"/>
    </font>
    <font>
      <b/>
      <sz val="13"/>
      <color theme="3"/>
      <name val="游ゴシック"/>
      <family val="2"/>
      <charset val="128"/>
      <scheme val="minor"/>
    </font>
    <font>
      <sz val="11"/>
      <color theme="0"/>
      <name val="游ゴシック"/>
      <family val="2"/>
      <charset val="128"/>
      <scheme val="minor"/>
    </font>
    <font>
      <vertAlign val="superscript"/>
      <sz val="10"/>
      <name val="Arial"/>
      <family val="2"/>
    </font>
    <font>
      <sz val="10"/>
      <name val="Arial"/>
      <family val="3"/>
    </font>
    <font>
      <sz val="8"/>
      <name val="Arial"/>
      <family val="3"/>
    </font>
    <font>
      <sz val="12"/>
      <color rgb="FFFF0000"/>
      <name val="Arial"/>
      <family val="2"/>
      <charset val="128"/>
    </font>
    <font>
      <sz val="10"/>
      <color theme="1"/>
      <name val="Arial"/>
      <family val="2"/>
    </font>
    <font>
      <sz val="9"/>
      <name val="ＭＳ ゴシック"/>
      <family val="2"/>
      <charset val="128"/>
    </font>
    <font>
      <sz val="6"/>
      <name val="ＭＳ Ｐゴシック"/>
      <family val="2"/>
      <charset val="128"/>
    </font>
    <font>
      <sz val="10"/>
      <name val="ＭＳ ゴシック"/>
      <family val="2"/>
      <charset val="128"/>
    </font>
    <font>
      <sz val="18"/>
      <name val="ＭＳ Ｐゴシック"/>
      <family val="3"/>
      <charset val="128"/>
    </font>
    <font>
      <sz val="18"/>
      <name val="Arial"/>
      <family val="2"/>
    </font>
    <font>
      <strike/>
      <sz val="12"/>
      <color rgb="FFFF0000"/>
      <name val="游ゴシック Light"/>
      <family val="3"/>
      <charset val="128"/>
    </font>
    <font>
      <sz val="12"/>
      <name val="ＭＳ ゴシック"/>
      <family val="2"/>
      <charset val="128"/>
    </font>
    <font>
      <sz val="9"/>
      <color theme="1" tint="4.9989318521683403E-2"/>
      <name val="Arial"/>
      <family val="2"/>
    </font>
    <font>
      <sz val="9"/>
      <color theme="1"/>
      <name val="Arial"/>
      <family val="2"/>
    </font>
    <font>
      <sz val="9"/>
      <color theme="1"/>
      <name val="ＭＳ Ｐゴシック"/>
      <family val="3"/>
      <charset val="128"/>
    </font>
    <font>
      <u/>
      <sz val="11"/>
      <color theme="10"/>
      <name val="游ゴシック"/>
      <family val="2"/>
      <charset val="128"/>
      <scheme val="minor"/>
    </font>
    <font>
      <sz val="10"/>
      <name val="ＭＳ ゴシック"/>
      <family val="3"/>
      <charset val="128"/>
    </font>
    <font>
      <sz val="9"/>
      <name val="Arial"/>
      <family val="3"/>
      <charset val="128"/>
    </font>
    <font>
      <sz val="11"/>
      <color theme="1"/>
      <name val="游ゴシック"/>
      <family val="3"/>
      <charset val="128"/>
      <scheme val="minor"/>
    </font>
    <font>
      <sz val="8"/>
      <name val="ＭＳ ゴシック"/>
      <family val="3"/>
      <charset val="128"/>
    </font>
    <font>
      <sz val="10"/>
      <name val="ＭＳ Ｐゴシック"/>
      <family val="2"/>
      <charset val="128"/>
    </font>
    <font>
      <sz val="12"/>
      <name val="ＭＳ ゴシック"/>
      <family val="3"/>
      <charset val="128"/>
    </font>
    <font>
      <sz val="11"/>
      <name val="ＭＳ ゴシック"/>
      <family val="3"/>
      <charset val="128"/>
    </font>
    <font>
      <sz val="14"/>
      <color rgb="FFFF0000"/>
      <name val="Arial"/>
      <family val="2"/>
    </font>
    <font>
      <strike/>
      <sz val="10"/>
      <name val="Arial"/>
      <family val="2"/>
    </font>
    <font>
      <sz val="6"/>
      <color theme="0"/>
      <name val="Arial"/>
      <family val="2"/>
    </font>
    <font>
      <sz val="6"/>
      <color theme="0"/>
      <name val="ＭＳ Ｐゴシック"/>
      <family val="3"/>
      <charset val="128"/>
    </font>
    <font>
      <sz val="9"/>
      <color theme="0"/>
      <name val="ＭＳ Ｐゴシック"/>
      <family val="3"/>
      <charset val="128"/>
    </font>
    <font>
      <sz val="20"/>
      <color indexed="8"/>
      <name val="ＭＳ Ｐゴシック"/>
      <family val="3"/>
      <charset val="128"/>
    </font>
    <font>
      <sz val="12"/>
      <color theme="1"/>
      <name val="Arial"/>
      <family val="2"/>
    </font>
    <font>
      <sz val="14"/>
      <color theme="1"/>
      <name val="ＭＳ Ｐゴシック"/>
      <family val="3"/>
      <charset val="128"/>
    </font>
    <font>
      <sz val="12"/>
      <color theme="1"/>
      <name val="ＭＳ Ｐゴシック"/>
      <family val="3"/>
      <charset val="128"/>
    </font>
    <font>
      <sz val="12"/>
      <color indexed="8"/>
      <name val="ＭＳ Ｐゴシック"/>
      <family val="3"/>
      <charset val="128"/>
    </font>
    <font>
      <sz val="12"/>
      <color indexed="8"/>
      <name val="Arial"/>
      <family val="2"/>
    </font>
    <font>
      <sz val="12"/>
      <color theme="1"/>
      <name val="ＭＳ Ｐゴシック"/>
      <family val="2"/>
      <charset val="128"/>
    </font>
    <font>
      <sz val="12"/>
      <color theme="0" tint="-0.14999847407452621"/>
      <name val="Arial"/>
      <family val="2"/>
    </font>
    <font>
      <sz val="10"/>
      <name val="ＭＳ Ｐ明朝"/>
      <family val="1"/>
      <charset val="128"/>
    </font>
    <font>
      <sz val="8"/>
      <color theme="1"/>
      <name val="Arial"/>
      <family val="2"/>
    </font>
    <font>
      <sz val="9"/>
      <color theme="0" tint="-0.14999847407452621"/>
      <name val="Arial"/>
      <family val="2"/>
    </font>
    <font>
      <sz val="9"/>
      <color theme="0" tint="-0.14999847407452621"/>
      <name val="ＭＳ Ｐゴシック"/>
      <family val="3"/>
      <charset val="128"/>
    </font>
    <font>
      <sz val="20"/>
      <color theme="1"/>
      <name val="ＭＳ Ｐゴシック"/>
      <family val="3"/>
      <charset val="128"/>
    </font>
    <font>
      <sz val="16"/>
      <color theme="1"/>
      <name val="Arial"/>
      <family val="2"/>
    </font>
    <font>
      <sz val="16"/>
      <color indexed="8"/>
      <name val="ＭＳ Ｐゴシック"/>
      <family val="3"/>
      <charset val="128"/>
    </font>
    <font>
      <sz val="9"/>
      <color indexed="8"/>
      <name val="ＭＳ Ｐゴシック"/>
      <family val="3"/>
      <charset val="128"/>
    </font>
    <font>
      <sz val="11"/>
      <color theme="1"/>
      <name val="ＭＳ Ｐゴシック"/>
      <family val="3"/>
      <charset val="128"/>
    </font>
    <font>
      <sz val="11"/>
      <color theme="1"/>
      <name val="Arial"/>
      <family val="2"/>
    </font>
    <font>
      <sz val="11"/>
      <color rgb="FFFF0000"/>
      <name val="ＭＳ Ｐゴシック"/>
      <family val="3"/>
      <charset val="128"/>
    </font>
    <font>
      <sz val="12"/>
      <color indexed="8"/>
      <name val="Arial"/>
      <family val="3"/>
      <charset val="128"/>
    </font>
    <font>
      <sz val="12"/>
      <color theme="1"/>
      <name val="ＭＳ ゴシック"/>
      <family val="2"/>
      <charset val="128"/>
    </font>
    <font>
      <sz val="10"/>
      <color theme="1"/>
      <name val="ＭＳ Ｐゴシック"/>
      <family val="2"/>
      <charset val="128"/>
    </font>
    <font>
      <sz val="10"/>
      <color theme="1"/>
      <name val="ＭＳ Ｐゴシック"/>
      <family val="3"/>
      <charset val="128"/>
    </font>
    <font>
      <sz val="10"/>
      <color theme="1"/>
      <name val="Arial"/>
      <family val="3"/>
    </font>
    <font>
      <sz val="12"/>
      <name val="ＭＳ Ｐゴシック"/>
      <family val="2"/>
      <charset val="128"/>
    </font>
    <font>
      <sz val="12"/>
      <name val="游ゴシック"/>
      <family val="3"/>
      <charset val="128"/>
      <scheme val="minor"/>
    </font>
    <font>
      <sz val="10"/>
      <name val="Arial"/>
      <family val="2"/>
      <charset val="128"/>
    </font>
    <font>
      <sz val="12"/>
      <color rgb="FFFF0000"/>
      <name val="Arial"/>
      <family val="2"/>
    </font>
    <font>
      <sz val="9"/>
      <color theme="0"/>
      <name val="Arial"/>
      <family val="2"/>
    </font>
    <font>
      <sz val="20"/>
      <color indexed="8"/>
      <name val="Arial"/>
      <family val="2"/>
    </font>
    <font>
      <sz val="14"/>
      <color theme="1"/>
      <name val="Arial"/>
      <family val="2"/>
    </font>
    <font>
      <sz val="12"/>
      <color theme="1"/>
      <name val="Arial"/>
      <family val="3"/>
      <charset val="128"/>
    </font>
    <font>
      <sz val="10"/>
      <color theme="1"/>
      <name val="游ゴシック"/>
      <family val="2"/>
      <charset val="128"/>
    </font>
    <font>
      <sz val="10"/>
      <color theme="1"/>
      <name val="Arial"/>
      <family val="3"/>
      <charset val="128"/>
    </font>
    <font>
      <sz val="10"/>
      <color theme="1"/>
      <name val="ＭＳ ゴシック"/>
      <family val="2"/>
      <charset val="128"/>
    </font>
    <font>
      <sz val="11"/>
      <color theme="1"/>
      <name val="ＭＳ Ｐゴシック"/>
      <family val="2"/>
      <charset val="128"/>
    </font>
    <font>
      <sz val="9"/>
      <color theme="1"/>
      <name val="ＭＳ Ｐゴシック"/>
      <family val="2"/>
      <charset val="128"/>
    </font>
    <font>
      <sz val="8"/>
      <color theme="1"/>
      <name val="ＭＳ Ｐゴシック"/>
      <family val="3"/>
      <charset val="128"/>
    </font>
    <font>
      <sz val="9"/>
      <name val="ＭＳ Ｐゴシック"/>
      <family val="2"/>
      <charset val="128"/>
    </font>
    <font>
      <sz val="7"/>
      <name val="Arial"/>
      <family val="2"/>
    </font>
    <font>
      <sz val="11"/>
      <name val="ＭＳ ゴシック"/>
      <family val="2"/>
      <charset val="128"/>
    </font>
    <font>
      <sz val="8"/>
      <name val="ＭＳ Ｐゴシック"/>
      <family val="2"/>
      <charset val="128"/>
    </font>
    <font>
      <sz val="7"/>
      <name val="ＭＳ ゴシック"/>
      <family val="3"/>
      <charset val="128"/>
    </font>
    <font>
      <sz val="7"/>
      <name val="ＭＳ Ｐゴシック"/>
      <family val="3"/>
      <charset val="128"/>
    </font>
    <font>
      <sz val="7"/>
      <name val="ＭＳ Ｐゴシック"/>
      <family val="2"/>
      <charset val="128"/>
    </font>
    <font>
      <sz val="12"/>
      <name val="Arial"/>
      <family val="2"/>
      <charset val="128"/>
    </font>
    <font>
      <sz val="16"/>
      <name val="ＭＳ Ｐゴシック"/>
      <family val="3"/>
      <charset val="128"/>
    </font>
    <font>
      <sz val="10"/>
      <name val="游ゴシック"/>
      <family val="2"/>
      <charset val="128"/>
    </font>
    <font>
      <sz val="17"/>
      <name val="ＭＳ Ｐゴシック"/>
      <family val="3"/>
      <charset val="128"/>
    </font>
    <font>
      <sz val="14"/>
      <name val="ＭＳ ゴシック"/>
      <family val="2"/>
      <charset val="128"/>
    </font>
    <font>
      <sz val="10"/>
      <name val="MS P ゴシック"/>
      <family val="3"/>
      <charset val="128"/>
    </font>
    <font>
      <strike/>
      <sz val="12"/>
      <name val="ＭＳ Ｐゴシック"/>
      <family val="3"/>
      <charset val="128"/>
    </font>
    <font>
      <sz val="10.5"/>
      <name val="Arial"/>
      <family val="2"/>
    </font>
    <font>
      <u/>
      <sz val="10"/>
      <name val="Arial"/>
      <family val="2"/>
    </font>
    <font>
      <sz val="10"/>
      <name val="游ゴシック"/>
      <family val="3"/>
      <charset val="128"/>
      <scheme val="minor"/>
    </font>
    <font>
      <sz val="9"/>
      <color theme="0"/>
      <name val="ＭＳ Ｐゴシック"/>
      <family val="2"/>
      <charset val="128"/>
    </font>
    <font>
      <sz val="10"/>
      <name val="Meiryo UI"/>
      <family val="2"/>
      <charset val="128"/>
    </font>
    <font>
      <sz val="11"/>
      <color theme="1"/>
      <name val="Tahoma"/>
      <family val="2"/>
      <charset val="1"/>
    </font>
    <font>
      <b/>
      <sz val="12"/>
      <color theme="1"/>
      <name val="ＭＳ ゴシック"/>
      <family val="3"/>
      <charset val="128"/>
    </font>
    <font>
      <sz val="11"/>
      <color theme="1"/>
      <name val="Arial"/>
      <family val="2"/>
      <charset val="128"/>
    </font>
    <font>
      <vertAlign val="superscript"/>
      <sz val="11"/>
      <color theme="1"/>
      <name val="Arial"/>
      <family val="2"/>
    </font>
    <font>
      <sz val="20"/>
      <color theme="1"/>
      <name val="Arial"/>
      <family val="2"/>
    </font>
    <font>
      <sz val="8"/>
      <color indexed="8"/>
      <name val="ＭＳ Ｐゴシック"/>
      <family val="3"/>
      <charset val="128"/>
    </font>
    <font>
      <b/>
      <sz val="16"/>
      <color theme="1"/>
      <name val="游ゴシック"/>
      <family val="2"/>
      <charset val="128"/>
    </font>
    <font>
      <b/>
      <sz val="16"/>
      <color theme="1"/>
      <name val="Arial"/>
      <family val="2"/>
    </font>
    <font>
      <u/>
      <sz val="10"/>
      <color theme="10"/>
      <name val="Arial"/>
      <family val="2"/>
    </font>
    <font>
      <sz val="12"/>
      <color theme="0"/>
      <name val="Arial"/>
      <family val="2"/>
    </font>
    <font>
      <sz val="12"/>
      <color theme="0"/>
      <name val="ＭＳ Ｐゴシック"/>
      <family val="3"/>
      <charset val="128"/>
    </font>
    <font>
      <sz val="16"/>
      <color theme="0"/>
      <name val="Arial"/>
      <family val="2"/>
    </font>
    <font>
      <b/>
      <u/>
      <sz val="14"/>
      <color theme="1"/>
      <name val="Arial"/>
      <family val="2"/>
    </font>
    <font>
      <sz val="11"/>
      <color theme="0"/>
      <name val="Arial"/>
      <family val="2"/>
    </font>
    <font>
      <sz val="11"/>
      <color theme="0"/>
      <name val="ＭＳ Ｐゴシック"/>
      <family val="3"/>
      <charset val="128"/>
    </font>
    <font>
      <u/>
      <sz val="9"/>
      <color theme="10"/>
      <name val="Arial"/>
      <family val="2"/>
    </font>
    <font>
      <u/>
      <sz val="9"/>
      <color theme="10"/>
      <name val="ＭＳ Ｐゴシック"/>
      <family val="3"/>
      <charset val="128"/>
    </font>
    <font>
      <sz val="6"/>
      <color theme="1"/>
      <name val="Arial"/>
      <family val="2"/>
    </font>
    <font>
      <u/>
      <sz val="9"/>
      <color theme="10"/>
      <name val="Arial"/>
      <family val="3"/>
      <charset val="128"/>
    </font>
    <font>
      <sz val="11"/>
      <color theme="1"/>
      <name val="ＭＳ ゴシック"/>
      <family val="2"/>
      <charset val="128"/>
    </font>
    <font>
      <sz val="10"/>
      <color theme="0"/>
      <name val="Arial"/>
      <family val="2"/>
    </font>
    <font>
      <sz val="10"/>
      <color theme="0"/>
      <name val="ＭＳ Ｐゴシック"/>
      <family val="3"/>
      <charset val="128"/>
    </font>
    <font>
      <u/>
      <sz val="9"/>
      <color theme="10"/>
      <name val="ＭＳ ゴシック"/>
      <family val="3"/>
      <charset val="128"/>
    </font>
    <font>
      <b/>
      <sz val="14"/>
      <name val="Arial"/>
      <family val="2"/>
    </font>
    <font>
      <b/>
      <sz val="15"/>
      <color theme="3"/>
      <name val="游ゴシック"/>
      <family val="2"/>
      <charset val="128"/>
      <scheme val="minor"/>
    </font>
    <font>
      <i/>
      <sz val="11"/>
      <color rgb="FF7F7F7F"/>
      <name val="游ゴシック"/>
      <family val="2"/>
      <charset val="128"/>
      <scheme val="minor"/>
    </font>
    <font>
      <sz val="12"/>
      <name val="Yu Gothic"/>
      <family val="2"/>
      <charset val="128"/>
    </font>
    <font>
      <vertAlign val="superscript"/>
      <sz val="9"/>
      <color theme="1" tint="4.9989318521683403E-2"/>
      <name val="ＭＳ Ｐゴシック"/>
      <family val="3"/>
      <charset val="128"/>
    </font>
    <font>
      <sz val="1"/>
      <name val="Arial"/>
      <family val="2"/>
    </font>
    <font>
      <sz val="12"/>
      <color rgb="FF0070C0"/>
      <name val="Arial"/>
      <family val="2"/>
    </font>
    <font>
      <sz val="9"/>
      <name val="游ゴシック"/>
      <family val="2"/>
      <charset val="128"/>
    </font>
    <font>
      <b/>
      <sz val="11"/>
      <color rgb="FFFF0000"/>
      <name val="ＭＳ Ｐゴシック"/>
      <family val="3"/>
      <charset val="128"/>
    </font>
    <font>
      <b/>
      <sz val="12"/>
      <name val="Arial"/>
      <family val="2"/>
    </font>
    <font>
      <b/>
      <sz val="9"/>
      <name val="Arial"/>
      <family val="2"/>
    </font>
    <font>
      <sz val="11"/>
      <color theme="0"/>
      <name val="Yu Gothic"/>
      <family val="2"/>
      <charset val="128"/>
    </font>
    <font>
      <sz val="11"/>
      <color theme="0"/>
      <name val="Arial"/>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2060"/>
        <bgColor indexed="64"/>
      </patternFill>
    </fill>
    <fill>
      <patternFill patternType="solid">
        <fgColor theme="1" tint="0.249977111117893"/>
        <bgColor indexed="64"/>
      </patternFill>
    </fill>
    <fill>
      <patternFill patternType="solid">
        <fgColor theme="0" tint="-0.34998626667073579"/>
        <bgColor indexed="64"/>
      </patternFill>
    </fill>
  </fills>
  <borders count="12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indexed="64"/>
      </left>
      <right style="hair">
        <color indexed="64"/>
      </right>
      <top/>
      <bottom style="thin">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auto="1"/>
      </top>
      <bottom style="thin">
        <color auto="1"/>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auto="1"/>
      </left>
      <right style="hair">
        <color auto="1"/>
      </right>
      <top style="thin">
        <color auto="1"/>
      </top>
      <bottom style="thin">
        <color auto="1"/>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indexed="64"/>
      </left>
      <right style="hair">
        <color indexed="64"/>
      </right>
      <top style="hair">
        <color indexed="64"/>
      </top>
      <bottom/>
      <diagonal/>
    </border>
    <border>
      <left style="hair">
        <color auto="1"/>
      </left>
      <right/>
      <top style="hair">
        <color auto="1"/>
      </top>
      <bottom/>
      <diagonal/>
    </border>
    <border>
      <left style="hair">
        <color indexed="64"/>
      </left>
      <right style="hair">
        <color indexed="64"/>
      </right>
      <top style="hair">
        <color indexed="64"/>
      </top>
      <bottom style="thin">
        <color indexed="64"/>
      </bottom>
      <diagonal/>
    </border>
    <border>
      <left style="hair">
        <color auto="1"/>
      </left>
      <right/>
      <top style="hair">
        <color auto="1"/>
      </top>
      <bottom style="thin">
        <color auto="1"/>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thin">
        <color auto="1"/>
      </top>
      <bottom/>
      <diagonal/>
    </border>
    <border>
      <left style="thin">
        <color indexed="64"/>
      </left>
      <right style="thin">
        <color indexed="64"/>
      </right>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auto="1"/>
      </right>
      <top style="thin">
        <color indexed="64"/>
      </top>
      <bottom/>
      <diagonal/>
    </border>
    <border>
      <left/>
      <right style="hair">
        <color indexed="64"/>
      </right>
      <top/>
      <bottom style="thin">
        <color indexed="64"/>
      </bottom>
      <diagonal/>
    </border>
    <border>
      <left/>
      <right style="hair">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diagonal/>
    </border>
    <border>
      <left/>
      <right style="hair">
        <color auto="1"/>
      </right>
      <top/>
      <bottom style="hair">
        <color auto="1"/>
      </bottom>
      <diagonal/>
    </border>
    <border>
      <left style="hair">
        <color auto="1"/>
      </left>
      <right/>
      <top/>
      <bottom style="hair">
        <color auto="1"/>
      </bottom>
      <diagonal/>
    </border>
    <border>
      <left/>
      <right/>
      <top/>
      <bottom style="hair">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auto="1"/>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indexed="64"/>
      </right>
      <top style="thin">
        <color auto="1"/>
      </top>
      <bottom style="double">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auto="1"/>
      </left>
      <right style="double">
        <color auto="1"/>
      </right>
      <top style="thin">
        <color auto="1"/>
      </top>
      <bottom style="double">
        <color indexed="64"/>
      </bottom>
      <diagonal/>
    </border>
    <border>
      <left style="thin">
        <color auto="1"/>
      </left>
      <right style="double">
        <color auto="1"/>
      </right>
      <top/>
      <bottom style="hair">
        <color auto="1"/>
      </bottom>
      <diagonal/>
    </border>
    <border>
      <left style="thin">
        <color auto="1"/>
      </left>
      <right style="double">
        <color auto="1"/>
      </right>
      <top style="hair">
        <color indexed="64"/>
      </top>
      <bottom style="hair">
        <color indexed="64"/>
      </bottom>
      <diagonal/>
    </border>
    <border>
      <left style="thin">
        <color auto="1"/>
      </left>
      <right style="double">
        <color auto="1"/>
      </right>
      <top style="hair">
        <color indexed="64"/>
      </top>
      <bottom style="thin">
        <color indexed="64"/>
      </bottom>
      <diagonal/>
    </border>
    <border>
      <left style="hair">
        <color auto="1"/>
      </left>
      <right style="double">
        <color auto="1"/>
      </right>
      <top style="thin">
        <color auto="1"/>
      </top>
      <bottom style="thin">
        <color indexed="64"/>
      </bottom>
      <diagonal/>
    </border>
    <border>
      <left style="hair">
        <color auto="1"/>
      </left>
      <right style="double">
        <color auto="1"/>
      </right>
      <top style="thin">
        <color indexed="64"/>
      </top>
      <bottom style="hair">
        <color indexed="64"/>
      </bottom>
      <diagonal/>
    </border>
    <border>
      <left style="hair">
        <color auto="1"/>
      </left>
      <right style="double">
        <color auto="1"/>
      </right>
      <top style="hair">
        <color indexed="64"/>
      </top>
      <bottom style="hair">
        <color indexed="64"/>
      </bottom>
      <diagonal/>
    </border>
    <border>
      <left style="hair">
        <color auto="1"/>
      </left>
      <right style="double">
        <color auto="1"/>
      </right>
      <top/>
      <bottom style="thin">
        <color indexed="64"/>
      </bottom>
      <diagonal/>
    </border>
    <border>
      <left style="double">
        <color auto="1"/>
      </left>
      <right style="thin">
        <color indexed="64"/>
      </right>
      <top style="hair">
        <color indexed="64"/>
      </top>
      <bottom style="hair">
        <color indexed="64"/>
      </bottom>
      <diagonal/>
    </border>
    <border>
      <left style="double">
        <color auto="1"/>
      </left>
      <right style="thin">
        <color indexed="64"/>
      </right>
      <top style="hair">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hair">
        <color indexed="64"/>
      </right>
      <top/>
      <bottom/>
      <diagonal/>
    </border>
    <border>
      <left style="thin">
        <color indexed="64"/>
      </left>
      <right/>
      <top/>
      <bottom style="double">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double">
        <color indexed="64"/>
      </bottom>
      <diagonal/>
    </border>
    <border>
      <left/>
      <right style="thin">
        <color indexed="64"/>
      </right>
      <top/>
      <bottom style="double">
        <color indexed="64"/>
      </bottom>
      <diagonal/>
    </border>
  </borders>
  <cellStyleXfs count="27">
    <xf numFmtId="0" fontId="0" fillId="0" borderId="0">
      <alignment vertical="center"/>
    </xf>
    <xf numFmtId="0" fontId="1" fillId="0" borderId="0">
      <alignment vertical="center"/>
    </xf>
    <xf numFmtId="0" fontId="6" fillId="0" borderId="0"/>
    <xf numFmtId="0" fontId="1" fillId="0" borderId="0">
      <alignment vertical="center"/>
    </xf>
    <xf numFmtId="0" fontId="6" fillId="0" borderId="0"/>
    <xf numFmtId="0" fontId="26"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6" fillId="0" borderId="0"/>
    <xf numFmtId="38" fontId="6" fillId="0" borderId="0" applyFont="0" applyFill="0" applyBorder="0" applyAlignment="0" applyProtection="0"/>
    <xf numFmtId="0" fontId="55" fillId="0" borderId="0">
      <alignment vertical="center"/>
    </xf>
    <xf numFmtId="0" fontId="1" fillId="0" borderId="0">
      <alignment vertical="center"/>
    </xf>
    <xf numFmtId="38" fontId="26" fillId="0" borderId="0" applyFont="0" applyFill="0" applyBorder="0" applyAlignment="0" applyProtection="0">
      <alignment vertical="center"/>
    </xf>
    <xf numFmtId="0" fontId="13" fillId="0" borderId="0"/>
    <xf numFmtId="0" fontId="73" fillId="0" borderId="0">
      <alignment vertical="center"/>
    </xf>
    <xf numFmtId="0" fontId="13" fillId="0" borderId="0">
      <alignment vertical="center"/>
    </xf>
    <xf numFmtId="38" fontId="6" fillId="0" borderId="0" applyFont="0" applyFill="0" applyBorder="0" applyAlignment="0" applyProtection="0">
      <alignment vertical="center"/>
    </xf>
    <xf numFmtId="0" fontId="55" fillId="0" borderId="0">
      <alignment vertical="center"/>
    </xf>
    <xf numFmtId="38" fontId="13" fillId="0" borderId="0" applyFont="0" applyFill="0" applyAlignment="0" applyProtection="0"/>
    <xf numFmtId="0" fontId="6" fillId="0" borderId="0"/>
    <xf numFmtId="0" fontId="13" fillId="0" borderId="0"/>
    <xf numFmtId="0" fontId="52" fillId="0" borderId="0" applyNumberForma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3" fillId="0" borderId="0"/>
  </cellStyleXfs>
  <cellXfs count="2888">
    <xf numFmtId="0" fontId="0" fillId="0" borderId="0" xfId="0">
      <alignment vertical="center"/>
    </xf>
    <xf numFmtId="0" fontId="2" fillId="2" borderId="0" xfId="0" applyFont="1" applyFill="1">
      <alignment vertical="center"/>
    </xf>
    <xf numFmtId="0" fontId="2" fillId="0" borderId="0" xfId="0" applyFont="1">
      <alignment vertical="center"/>
    </xf>
    <xf numFmtId="0" fontId="4" fillId="2" borderId="0" xfId="0" applyFont="1" applyFill="1">
      <alignment vertical="center"/>
    </xf>
    <xf numFmtId="0" fontId="1" fillId="0" borderId="0" xfId="1">
      <alignment vertical="center"/>
    </xf>
    <xf numFmtId="0" fontId="5" fillId="0" borderId="0" xfId="1" applyFont="1">
      <alignment vertical="center"/>
    </xf>
    <xf numFmtId="49" fontId="7" fillId="0" borderId="0" xfId="5" applyNumberFormat="1" applyFont="1"/>
    <xf numFmtId="49" fontId="31" fillId="0" borderId="0" xfId="5" applyNumberFormat="1" applyFont="1"/>
    <xf numFmtId="49" fontId="31" fillId="2" borderId="0" xfId="5" applyNumberFormat="1" applyFont="1" applyFill="1"/>
    <xf numFmtId="49" fontId="7" fillId="0" borderId="0" xfId="2" applyNumberFormat="1" applyFont="1" applyAlignment="1">
      <alignment vertical="center"/>
    </xf>
    <xf numFmtId="49" fontId="8" fillId="0" borderId="0" xfId="2" applyNumberFormat="1" applyFont="1"/>
    <xf numFmtId="49" fontId="8" fillId="0" borderId="0" xfId="2" applyNumberFormat="1" applyFont="1" applyAlignment="1">
      <alignment vertical="center"/>
    </xf>
    <xf numFmtId="0" fontId="8" fillId="0" borderId="0" xfId="2" applyFont="1" applyAlignment="1">
      <alignment horizontal="center" vertical="center"/>
    </xf>
    <xf numFmtId="49" fontId="8" fillId="0" borderId="0" xfId="2" applyNumberFormat="1" applyFont="1" applyAlignment="1">
      <alignment horizontal="right" vertical="center"/>
    </xf>
    <xf numFmtId="38" fontId="8" fillId="0" borderId="0" xfId="2" applyNumberFormat="1" applyFont="1" applyAlignment="1">
      <alignment vertical="center"/>
    </xf>
    <xf numFmtId="49" fontId="17" fillId="0" borderId="0" xfId="4" applyNumberFormat="1" applyFont="1" applyAlignment="1">
      <alignment vertical="center"/>
    </xf>
    <xf numFmtId="49" fontId="8" fillId="0" borderId="0" xfId="4" applyNumberFormat="1" applyFont="1" applyAlignment="1">
      <alignment vertical="center"/>
    </xf>
    <xf numFmtId="49" fontId="15" fillId="0" borderId="0" xfId="4" applyNumberFormat="1" applyFont="1" applyAlignment="1">
      <alignment vertical="center"/>
    </xf>
    <xf numFmtId="0" fontId="7" fillId="2" borderId="0" xfId="5" applyFont="1" applyFill="1" applyAlignment="1">
      <alignment horizontal="left" vertical="center"/>
    </xf>
    <xf numFmtId="0" fontId="18" fillId="2" borderId="0" xfId="5" applyFont="1" applyFill="1" applyAlignment="1">
      <alignment horizontal="left"/>
    </xf>
    <xf numFmtId="0" fontId="8" fillId="2" borderId="0" xfId="5" applyFont="1" applyFill="1"/>
    <xf numFmtId="0" fontId="8" fillId="0" borderId="0" xfId="5" applyFont="1"/>
    <xf numFmtId="0" fontId="8" fillId="2" borderId="0" xfId="5" applyFont="1" applyFill="1" applyAlignment="1">
      <alignment horizontal="left" vertical="center"/>
    </xf>
    <xf numFmtId="0" fontId="8" fillId="2" borderId="0" xfId="5" applyFont="1" applyFill="1" applyAlignment="1">
      <alignment horizontal="left"/>
    </xf>
    <xf numFmtId="0" fontId="9" fillId="2" borderId="0" xfId="5" applyFont="1" applyFill="1" applyAlignment="1">
      <alignment horizontal="left" vertical="center"/>
    </xf>
    <xf numFmtId="0" fontId="15" fillId="2" borderId="0" xfId="5" applyFont="1" applyFill="1" applyAlignment="1">
      <alignment horizontal="right" vertical="center"/>
    </xf>
    <xf numFmtId="0" fontId="25" fillId="3" borderId="3" xfId="5" applyFont="1" applyFill="1" applyBorder="1" applyAlignment="1">
      <alignment horizontal="center" vertical="center" wrapText="1"/>
    </xf>
    <xf numFmtId="0" fontId="25" fillId="3" borderId="2" xfId="5" applyFont="1" applyFill="1" applyBorder="1" applyAlignment="1">
      <alignment horizontal="center" vertical="center" wrapText="1"/>
    </xf>
    <xf numFmtId="0" fontId="15" fillId="4" borderId="59" xfId="5" applyFont="1" applyFill="1" applyBorder="1" applyAlignment="1">
      <alignment horizontal="right" vertical="center"/>
    </xf>
    <xf numFmtId="49" fontId="15" fillId="4" borderId="37" xfId="5" applyNumberFormat="1" applyFont="1" applyFill="1" applyBorder="1" applyAlignment="1">
      <alignment horizontal="left" vertical="center"/>
    </xf>
    <xf numFmtId="38" fontId="15" fillId="2" borderId="6" xfId="5" applyNumberFormat="1" applyFont="1" applyFill="1" applyBorder="1" applyAlignment="1">
      <alignment horizontal="right" vertical="center"/>
    </xf>
    <xf numFmtId="0" fontId="15" fillId="2" borderId="6" xfId="5" applyFont="1" applyFill="1" applyBorder="1" applyAlignment="1">
      <alignment horizontal="right" vertical="center"/>
    </xf>
    <xf numFmtId="0" fontId="15" fillId="4" borderId="28" xfId="5" applyFont="1" applyFill="1" applyBorder="1" applyAlignment="1">
      <alignment horizontal="right" vertical="center"/>
    </xf>
    <xf numFmtId="49" fontId="15" fillId="4" borderId="39" xfId="5" applyNumberFormat="1" applyFont="1" applyFill="1" applyBorder="1" applyAlignment="1">
      <alignment horizontal="left" vertical="center"/>
    </xf>
    <xf numFmtId="38" fontId="15" fillId="2" borderId="9" xfId="5" applyNumberFormat="1" applyFont="1" applyFill="1" applyBorder="1" applyAlignment="1">
      <alignment horizontal="right" vertical="center"/>
    </xf>
    <xf numFmtId="0" fontId="15" fillId="2" borderId="9" xfId="5" applyFont="1" applyFill="1" applyBorder="1" applyAlignment="1">
      <alignment horizontal="right" vertical="center"/>
    </xf>
    <xf numFmtId="178" fontId="15" fillId="2" borderId="9" xfId="5" applyNumberFormat="1" applyFont="1" applyFill="1" applyBorder="1" applyAlignment="1">
      <alignment horizontal="right" vertical="center"/>
    </xf>
    <xf numFmtId="0" fontId="15" fillId="4" borderId="39" xfId="5" applyFont="1" applyFill="1" applyBorder="1" applyAlignment="1">
      <alignment horizontal="left" vertical="center"/>
    </xf>
    <xf numFmtId="0" fontId="15" fillId="4" borderId="60" xfId="5" applyFont="1" applyFill="1" applyBorder="1" applyAlignment="1">
      <alignment horizontal="right" vertical="center"/>
    </xf>
    <xf numFmtId="0" fontId="15" fillId="4" borderId="42" xfId="5" applyFont="1" applyFill="1" applyBorder="1" applyAlignment="1">
      <alignment horizontal="left" vertical="center"/>
    </xf>
    <xf numFmtId="38" fontId="15" fillId="2" borderId="30" xfId="5" applyNumberFormat="1" applyFont="1" applyFill="1" applyBorder="1" applyAlignment="1">
      <alignment horizontal="right" vertical="center"/>
    </xf>
    <xf numFmtId="0" fontId="15" fillId="2" borderId="30" xfId="5" applyFont="1" applyFill="1" applyBorder="1" applyAlignment="1">
      <alignment horizontal="right" vertical="center"/>
    </xf>
    <xf numFmtId="178" fontId="15" fillId="2" borderId="30" xfId="5" applyNumberFormat="1" applyFont="1" applyFill="1" applyBorder="1" applyAlignment="1">
      <alignment horizontal="right" vertical="center"/>
    </xf>
    <xf numFmtId="177" fontId="15" fillId="2" borderId="0" xfId="5" applyNumberFormat="1" applyFont="1" applyFill="1" applyAlignment="1">
      <alignment horizontal="center" vertical="center"/>
    </xf>
    <xf numFmtId="178" fontId="15" fillId="2" borderId="61" xfId="5" applyNumberFormat="1" applyFont="1" applyFill="1" applyBorder="1" applyAlignment="1">
      <alignment horizontal="left" vertical="center"/>
    </xf>
    <xf numFmtId="0" fontId="8" fillId="2" borderId="61" xfId="5" applyFont="1" applyFill="1" applyBorder="1"/>
    <xf numFmtId="178" fontId="15" fillId="2" borderId="61" xfId="5" applyNumberFormat="1" applyFont="1" applyFill="1" applyBorder="1" applyAlignment="1">
      <alignment horizontal="center" vertical="center"/>
    </xf>
    <xf numFmtId="0" fontId="10" fillId="2" borderId="61" xfId="5" applyFont="1" applyFill="1" applyBorder="1" applyAlignment="1">
      <alignment horizontal="center"/>
    </xf>
    <xf numFmtId="177" fontId="15" fillId="2" borderId="61" xfId="5" applyNumberFormat="1" applyFont="1" applyFill="1" applyBorder="1" applyAlignment="1">
      <alignment horizontal="center" vertical="center"/>
    </xf>
    <xf numFmtId="0" fontId="15" fillId="2" borderId="0" xfId="5" applyFont="1" applyFill="1" applyAlignment="1">
      <alignment vertical="center" wrapText="1"/>
    </xf>
    <xf numFmtId="0" fontId="10" fillId="2" borderId="0" xfId="5" applyFont="1" applyFill="1" applyAlignment="1">
      <alignment horizontal="left" vertical="center" indent="6"/>
    </xf>
    <xf numFmtId="0" fontId="15" fillId="2" borderId="0" xfId="5" applyFont="1" applyFill="1" applyAlignment="1">
      <alignment vertical="center"/>
    </xf>
    <xf numFmtId="0" fontId="8" fillId="2" borderId="0" xfId="5" applyFont="1" applyFill="1" applyAlignment="1">
      <alignment vertical="center"/>
    </xf>
    <xf numFmtId="0" fontId="8" fillId="0" borderId="0" xfId="5" applyFont="1" applyAlignment="1">
      <alignment horizontal="right"/>
    </xf>
    <xf numFmtId="0" fontId="8" fillId="0" borderId="0" xfId="5" applyFont="1" applyAlignment="1">
      <alignment horizontal="left"/>
    </xf>
    <xf numFmtId="49" fontId="7" fillId="2" borderId="0" xfId="5" applyNumberFormat="1" applyFont="1" applyFill="1" applyAlignment="1">
      <alignment vertical="center"/>
    </xf>
    <xf numFmtId="49" fontId="8" fillId="2" borderId="0" xfId="5" applyNumberFormat="1" applyFont="1" applyFill="1"/>
    <xf numFmtId="49" fontId="8" fillId="0" borderId="0" xfId="5" applyNumberFormat="1" applyFont="1"/>
    <xf numFmtId="49" fontId="15" fillId="0" borderId="0" xfId="5" applyNumberFormat="1" applyFont="1"/>
    <xf numFmtId="49" fontId="8" fillId="2" borderId="0" xfId="5" applyNumberFormat="1" applyFont="1" applyFill="1" applyAlignment="1">
      <alignment vertical="center"/>
    </xf>
    <xf numFmtId="49" fontId="15" fillId="2" borderId="0" xfId="5" applyNumberFormat="1" applyFont="1" applyFill="1"/>
    <xf numFmtId="0" fontId="10" fillId="2" borderId="1" xfId="5" applyFont="1" applyFill="1" applyBorder="1" applyAlignment="1">
      <alignment vertical="center"/>
    </xf>
    <xf numFmtId="178" fontId="27" fillId="3" borderId="4" xfId="5" applyNumberFormat="1" applyFont="1" applyFill="1" applyBorder="1" applyAlignment="1">
      <alignment horizontal="center" vertical="center" wrapText="1" shrinkToFit="1"/>
    </xf>
    <xf numFmtId="178" fontId="27" fillId="3" borderId="45" xfId="5" applyNumberFormat="1" applyFont="1" applyFill="1" applyBorder="1" applyAlignment="1">
      <alignment horizontal="center" vertical="center" wrapText="1" shrinkToFit="1"/>
    </xf>
    <xf numFmtId="178" fontId="27" fillId="3" borderId="5" xfId="5" applyNumberFormat="1" applyFont="1" applyFill="1" applyBorder="1" applyAlignment="1">
      <alignment horizontal="center" vertical="center"/>
    </xf>
    <xf numFmtId="0" fontId="10" fillId="2" borderId="19" xfId="5" applyFont="1" applyFill="1" applyBorder="1" applyAlignment="1">
      <alignment vertical="center"/>
    </xf>
    <xf numFmtId="0" fontId="21" fillId="2" borderId="7" xfId="5" applyFont="1" applyFill="1" applyBorder="1" applyAlignment="1">
      <alignment horizontal="right" vertical="center"/>
    </xf>
    <xf numFmtId="0" fontId="21" fillId="2" borderId="47" xfId="5" applyFont="1" applyFill="1" applyBorder="1" applyAlignment="1">
      <alignment horizontal="right" vertical="center"/>
    </xf>
    <xf numFmtId="38" fontId="21" fillId="2" borderId="8" xfId="5" applyNumberFormat="1" applyFont="1" applyFill="1" applyBorder="1" applyAlignment="1">
      <alignment horizontal="right" vertical="center" shrinkToFit="1"/>
    </xf>
    <xf numFmtId="176" fontId="21" fillId="2" borderId="7" xfId="5" applyNumberFormat="1" applyFont="1" applyFill="1" applyBorder="1" applyAlignment="1">
      <alignment vertical="center"/>
    </xf>
    <xf numFmtId="176" fontId="21" fillId="2" borderId="47" xfId="5" applyNumberFormat="1" applyFont="1" applyFill="1" applyBorder="1" applyAlignment="1">
      <alignment vertical="center"/>
    </xf>
    <xf numFmtId="176" fontId="27" fillId="2" borderId="8" xfId="5" applyNumberFormat="1" applyFont="1" applyFill="1" applyBorder="1" applyAlignment="1">
      <alignment vertical="center" shrinkToFit="1"/>
    </xf>
    <xf numFmtId="0" fontId="21" fillId="2" borderId="10" xfId="5" applyFont="1" applyFill="1" applyBorder="1" applyAlignment="1">
      <alignment horizontal="right" vertical="center"/>
    </xf>
    <xf numFmtId="0" fontId="21" fillId="2" borderId="27" xfId="5" applyFont="1" applyFill="1" applyBorder="1" applyAlignment="1">
      <alignment horizontal="right" vertical="center"/>
    </xf>
    <xf numFmtId="38" fontId="21" fillId="2" borderId="11" xfId="5" applyNumberFormat="1" applyFont="1" applyFill="1" applyBorder="1" applyAlignment="1">
      <alignment horizontal="right" vertical="center" shrinkToFit="1"/>
    </xf>
    <xf numFmtId="176" fontId="21" fillId="2" borderId="10" xfId="5" applyNumberFormat="1" applyFont="1" applyFill="1" applyBorder="1" applyAlignment="1">
      <alignment vertical="center"/>
    </xf>
    <xf numFmtId="176" fontId="21" fillId="2" borderId="27" xfId="5" applyNumberFormat="1" applyFont="1" applyFill="1" applyBorder="1" applyAlignment="1">
      <alignment vertical="center"/>
    </xf>
    <xf numFmtId="176" fontId="27" fillId="2" borderId="11" xfId="5" applyNumberFormat="1" applyFont="1" applyFill="1" applyBorder="1" applyAlignment="1">
      <alignment vertical="center" shrinkToFit="1"/>
    </xf>
    <xf numFmtId="176" fontId="21" fillId="2" borderId="10" xfId="5" applyNumberFormat="1" applyFont="1" applyFill="1" applyBorder="1" applyAlignment="1">
      <alignment horizontal="right" vertical="center"/>
    </xf>
    <xf numFmtId="176" fontId="21" fillId="2" borderId="27" xfId="5" applyNumberFormat="1" applyFont="1" applyFill="1" applyBorder="1" applyAlignment="1">
      <alignment horizontal="right" vertical="center"/>
    </xf>
    <xf numFmtId="176" fontId="27" fillId="2" borderId="11" xfId="5" applyNumberFormat="1" applyFont="1" applyFill="1" applyBorder="1" applyAlignment="1">
      <alignment horizontal="right" vertical="center" shrinkToFit="1"/>
    </xf>
    <xf numFmtId="49" fontId="15" fillId="4" borderId="42" xfId="5" applyNumberFormat="1" applyFont="1" applyFill="1" applyBorder="1" applyAlignment="1">
      <alignment horizontal="left" vertical="center"/>
    </xf>
    <xf numFmtId="0" fontId="21" fillId="2" borderId="41" xfId="5" applyFont="1" applyFill="1" applyBorder="1" applyAlignment="1">
      <alignment horizontal="right" vertical="center"/>
    </xf>
    <xf numFmtId="0" fontId="21" fillId="2" borderId="50" xfId="5" applyFont="1" applyFill="1" applyBorder="1" applyAlignment="1">
      <alignment horizontal="right" vertical="center"/>
    </xf>
    <xf numFmtId="38" fontId="21" fillId="2" borderId="31" xfId="5" applyNumberFormat="1" applyFont="1" applyFill="1" applyBorder="1" applyAlignment="1">
      <alignment horizontal="right" vertical="center" shrinkToFit="1"/>
    </xf>
    <xf numFmtId="176" fontId="21" fillId="2" borderId="41" xfId="5" applyNumberFormat="1" applyFont="1" applyFill="1" applyBorder="1" applyAlignment="1">
      <alignment vertical="center"/>
    </xf>
    <xf numFmtId="176" fontId="21" fillId="2" borderId="50" xfId="5" applyNumberFormat="1" applyFont="1" applyFill="1" applyBorder="1" applyAlignment="1">
      <alignment vertical="center"/>
    </xf>
    <xf numFmtId="176" fontId="27" fillId="2" borderId="31" xfId="5" applyNumberFormat="1" applyFont="1" applyFill="1" applyBorder="1" applyAlignment="1">
      <alignment vertical="center" shrinkToFit="1"/>
    </xf>
    <xf numFmtId="178" fontId="21" fillId="2" borderId="11" xfId="5" applyNumberFormat="1" applyFont="1" applyFill="1" applyBorder="1" applyAlignment="1">
      <alignment horizontal="right" vertical="center" shrinkToFit="1"/>
    </xf>
    <xf numFmtId="0" fontId="10" fillId="2" borderId="62" xfId="5" applyFont="1" applyFill="1" applyBorder="1" applyAlignment="1">
      <alignment vertical="center"/>
    </xf>
    <xf numFmtId="0" fontId="10" fillId="2" borderId="9" xfId="5" applyFont="1" applyFill="1" applyBorder="1" applyAlignment="1">
      <alignment vertical="center"/>
    </xf>
    <xf numFmtId="49" fontId="40" fillId="0" borderId="0" xfId="5" applyNumberFormat="1" applyFont="1"/>
    <xf numFmtId="0" fontId="15" fillId="2" borderId="61" xfId="5" applyFont="1" applyFill="1" applyBorder="1" applyAlignment="1">
      <alignment vertical="center"/>
    </xf>
    <xf numFmtId="0" fontId="15" fillId="2" borderId="61" xfId="5" applyFont="1" applyFill="1" applyBorder="1" applyAlignment="1">
      <alignment vertical="center" wrapText="1"/>
    </xf>
    <xf numFmtId="49" fontId="8" fillId="2" borderId="61" xfId="5" applyNumberFormat="1" applyFont="1" applyFill="1" applyBorder="1"/>
    <xf numFmtId="49" fontId="8" fillId="0" borderId="0" xfId="5" applyNumberFormat="1" applyFont="1" applyAlignment="1">
      <alignment horizontal="left" vertical="center" indent="1"/>
    </xf>
    <xf numFmtId="0" fontId="7" fillId="2" borderId="0" xfId="5" applyFont="1" applyFill="1" applyAlignment="1">
      <alignment vertical="center"/>
    </xf>
    <xf numFmtId="0" fontId="8" fillId="0" borderId="0" xfId="5" applyFont="1" applyAlignment="1">
      <alignment vertical="center"/>
    </xf>
    <xf numFmtId="0" fontId="9" fillId="2" borderId="0" xfId="5" applyFont="1" applyFill="1" applyAlignment="1">
      <alignment vertical="center"/>
    </xf>
    <xf numFmtId="0" fontId="21" fillId="3" borderId="2" xfId="5" applyFont="1" applyFill="1" applyBorder="1" applyAlignment="1">
      <alignment horizontal="center" vertical="center"/>
    </xf>
    <xf numFmtId="0" fontId="21" fillId="3" borderId="1" xfId="5" applyFont="1" applyFill="1" applyBorder="1" applyAlignment="1">
      <alignment vertical="center"/>
    </xf>
    <xf numFmtId="0" fontId="21" fillId="3" borderId="19" xfId="5" applyFont="1" applyFill="1" applyBorder="1" applyAlignment="1">
      <alignment vertical="center"/>
    </xf>
    <xf numFmtId="178" fontId="21" fillId="3" borderId="64" xfId="5" applyNumberFormat="1" applyFont="1" applyFill="1" applyBorder="1" applyAlignment="1">
      <alignment vertical="center"/>
    </xf>
    <xf numFmtId="178" fontId="21" fillId="3" borderId="37" xfId="5" applyNumberFormat="1" applyFont="1" applyFill="1" applyBorder="1" applyAlignment="1">
      <alignment vertical="center" wrapText="1"/>
    </xf>
    <xf numFmtId="0" fontId="21" fillId="3" borderId="3" xfId="5" applyFont="1" applyFill="1" applyBorder="1" applyAlignment="1">
      <alignment vertical="center"/>
    </xf>
    <xf numFmtId="0" fontId="28" fillId="3" borderId="23" xfId="5" applyFont="1" applyFill="1" applyBorder="1" applyAlignment="1">
      <alignment horizontal="center" vertical="center" wrapText="1"/>
    </xf>
    <xf numFmtId="0" fontId="28" fillId="3" borderId="18" xfId="5" applyFont="1" applyFill="1" applyBorder="1" applyAlignment="1">
      <alignment horizontal="center" vertical="center" wrapText="1"/>
    </xf>
    <xf numFmtId="178" fontId="21" fillId="4" borderId="59" xfId="5" applyNumberFormat="1" applyFont="1" applyFill="1" applyBorder="1" applyAlignment="1">
      <alignment horizontal="right" vertical="center"/>
    </xf>
    <xf numFmtId="0" fontId="21" fillId="4" borderId="37" xfId="5" applyFont="1" applyFill="1" applyBorder="1" applyAlignment="1">
      <alignment vertical="center"/>
    </xf>
    <xf numFmtId="182" fontId="21" fillId="2" borderId="6" xfId="5" applyNumberFormat="1" applyFont="1" applyFill="1" applyBorder="1" applyAlignment="1">
      <alignment horizontal="right" vertical="center"/>
    </xf>
    <xf numFmtId="38" fontId="21" fillId="2" borderId="6" xfId="5" applyNumberFormat="1" applyFont="1" applyFill="1" applyBorder="1" applyAlignment="1">
      <alignment horizontal="right" vertical="center"/>
    </xf>
    <xf numFmtId="3" fontId="21" fillId="2" borderId="6" xfId="7" applyNumberFormat="1" applyFont="1" applyFill="1" applyBorder="1" applyAlignment="1">
      <alignment horizontal="right" vertical="center" shrinkToFit="1"/>
    </xf>
    <xf numFmtId="3" fontId="21" fillId="2" borderId="64" xfId="7" applyNumberFormat="1" applyFont="1" applyFill="1" applyBorder="1" applyAlignment="1">
      <alignment horizontal="right" vertical="center" shrinkToFit="1"/>
    </xf>
    <xf numFmtId="3" fontId="21" fillId="2" borderId="47" xfId="7" applyNumberFormat="1" applyFont="1" applyFill="1" applyBorder="1" applyAlignment="1">
      <alignment horizontal="right" vertical="center" shrinkToFit="1"/>
    </xf>
    <xf numFmtId="3" fontId="21" fillId="2" borderId="8" xfId="7" applyNumberFormat="1" applyFont="1" applyFill="1" applyBorder="1" applyAlignment="1">
      <alignment horizontal="right" vertical="center" shrinkToFit="1"/>
    </xf>
    <xf numFmtId="179" fontId="21" fillId="2" borderId="6" xfId="5" applyNumberFormat="1" applyFont="1" applyFill="1" applyBorder="1" applyAlignment="1">
      <alignment horizontal="right" vertical="center" shrinkToFit="1"/>
    </xf>
    <xf numFmtId="179" fontId="21" fillId="2" borderId="64" xfId="5" applyNumberFormat="1" applyFont="1" applyFill="1" applyBorder="1" applyAlignment="1">
      <alignment horizontal="right" vertical="center" shrinkToFit="1"/>
    </xf>
    <xf numFmtId="179" fontId="21" fillId="2" borderId="47" xfId="5" applyNumberFormat="1" applyFont="1" applyFill="1" applyBorder="1" applyAlignment="1">
      <alignment horizontal="right" vertical="center" shrinkToFit="1"/>
    </xf>
    <xf numFmtId="179" fontId="21" fillId="2" borderId="8" xfId="5" applyNumberFormat="1" applyFont="1" applyFill="1" applyBorder="1" applyAlignment="1">
      <alignment horizontal="right" vertical="center" shrinkToFit="1"/>
    </xf>
    <xf numFmtId="178" fontId="21" fillId="4" borderId="28" xfId="5" applyNumberFormat="1" applyFont="1" applyFill="1" applyBorder="1" applyAlignment="1">
      <alignment horizontal="right" vertical="center"/>
    </xf>
    <xf numFmtId="0" fontId="21" fillId="4" borderId="39" xfId="5" applyFont="1" applyFill="1" applyBorder="1" applyAlignment="1">
      <alignment vertical="center"/>
    </xf>
    <xf numFmtId="182" fontId="21" fillId="2" borderId="9" xfId="5" applyNumberFormat="1" applyFont="1" applyFill="1" applyBorder="1" applyAlignment="1">
      <alignment horizontal="right" vertical="center"/>
    </xf>
    <xf numFmtId="38" fontId="21" fillId="2" borderId="9" xfId="5" applyNumberFormat="1" applyFont="1" applyFill="1" applyBorder="1" applyAlignment="1">
      <alignment horizontal="right" vertical="center"/>
    </xf>
    <xf numFmtId="3" fontId="21" fillId="2" borderId="9" xfId="7" applyNumberFormat="1" applyFont="1" applyFill="1" applyBorder="1" applyAlignment="1">
      <alignment horizontal="right" vertical="center" shrinkToFit="1"/>
    </xf>
    <xf numFmtId="3" fontId="21" fillId="2" borderId="29" xfId="7" applyNumberFormat="1" applyFont="1" applyFill="1" applyBorder="1" applyAlignment="1">
      <alignment horizontal="right" vertical="center" shrinkToFit="1"/>
    </xf>
    <xf numFmtId="3" fontId="21" fillId="2" borderId="27" xfId="7" applyNumberFormat="1" applyFont="1" applyFill="1" applyBorder="1" applyAlignment="1">
      <alignment horizontal="right" vertical="center" shrinkToFit="1"/>
    </xf>
    <xf numFmtId="3" fontId="21" fillId="2" borderId="11" xfId="7" applyNumberFormat="1" applyFont="1" applyFill="1" applyBorder="1" applyAlignment="1">
      <alignment horizontal="right" vertical="center" shrinkToFit="1"/>
    </xf>
    <xf numFmtId="179" fontId="21" fillId="2" borderId="9" xfId="5" applyNumberFormat="1" applyFont="1" applyFill="1" applyBorder="1" applyAlignment="1">
      <alignment horizontal="right" vertical="center" shrinkToFit="1"/>
    </xf>
    <xf numFmtId="179" fontId="21" fillId="2" borderId="29" xfId="5" applyNumberFormat="1" applyFont="1" applyFill="1" applyBorder="1" applyAlignment="1">
      <alignment horizontal="right" vertical="center" shrinkToFit="1"/>
    </xf>
    <xf numFmtId="179" fontId="21" fillId="2" borderId="27" xfId="5" applyNumberFormat="1" applyFont="1" applyFill="1" applyBorder="1" applyAlignment="1">
      <alignment horizontal="right" vertical="center" shrinkToFit="1"/>
    </xf>
    <xf numFmtId="179" fontId="21" fillId="2" borderId="11" xfId="5" applyNumberFormat="1" applyFont="1" applyFill="1" applyBorder="1" applyAlignment="1">
      <alignment horizontal="right" vertical="center" shrinkToFit="1"/>
    </xf>
    <xf numFmtId="3" fontId="25" fillId="2" borderId="9" xfId="7" applyNumberFormat="1" applyFont="1" applyFill="1" applyBorder="1" applyAlignment="1">
      <alignment horizontal="right" vertical="center" shrinkToFit="1"/>
    </xf>
    <xf numFmtId="179" fontId="25" fillId="2" borderId="29" xfId="5" applyNumberFormat="1" applyFont="1" applyFill="1" applyBorder="1" applyAlignment="1">
      <alignment horizontal="right" vertical="center" shrinkToFit="1"/>
    </xf>
    <xf numFmtId="179" fontId="25" fillId="2" borderId="11" xfId="5" applyNumberFormat="1" applyFont="1" applyFill="1" applyBorder="1" applyAlignment="1">
      <alignment horizontal="right" vertical="center" shrinkToFit="1"/>
    </xf>
    <xf numFmtId="3" fontId="25" fillId="2" borderId="27" xfId="7" applyNumberFormat="1" applyFont="1" applyFill="1" applyBorder="1" applyAlignment="1">
      <alignment horizontal="right" vertical="center" shrinkToFit="1"/>
    </xf>
    <xf numFmtId="179" fontId="25" fillId="2" borderId="27" xfId="5" applyNumberFormat="1" applyFont="1" applyFill="1" applyBorder="1" applyAlignment="1">
      <alignment horizontal="right" vertical="center" shrinkToFit="1"/>
    </xf>
    <xf numFmtId="178" fontId="21" fillId="4" borderId="60" xfId="5" applyNumberFormat="1" applyFont="1" applyFill="1" applyBorder="1" applyAlignment="1">
      <alignment horizontal="right" vertical="center"/>
    </xf>
    <xf numFmtId="0" fontId="21" fillId="4" borderId="42" xfId="5" applyFont="1" applyFill="1" applyBorder="1" applyAlignment="1">
      <alignment vertical="center"/>
    </xf>
    <xf numFmtId="182" fontId="21" fillId="2" borderId="30" xfId="5" applyNumberFormat="1" applyFont="1" applyFill="1" applyBorder="1" applyAlignment="1">
      <alignment horizontal="right" vertical="center"/>
    </xf>
    <xf numFmtId="38" fontId="21" fillId="2" borderId="30" xfId="5" applyNumberFormat="1" applyFont="1" applyFill="1" applyBorder="1" applyAlignment="1">
      <alignment horizontal="right" vertical="center"/>
    </xf>
    <xf numFmtId="3" fontId="21" fillId="2" borderId="30" xfId="7" applyNumberFormat="1" applyFont="1" applyFill="1" applyBorder="1" applyAlignment="1">
      <alignment horizontal="right" vertical="center" shrinkToFit="1"/>
    </xf>
    <xf numFmtId="3" fontId="21" fillId="2" borderId="67" xfId="7" applyNumberFormat="1" applyFont="1" applyFill="1" applyBorder="1" applyAlignment="1">
      <alignment horizontal="right" vertical="center" shrinkToFit="1"/>
    </xf>
    <xf numFmtId="3" fontId="21" fillId="2" borderId="50" xfId="7" applyNumberFormat="1" applyFont="1" applyFill="1" applyBorder="1" applyAlignment="1">
      <alignment horizontal="right" vertical="center" shrinkToFit="1"/>
    </xf>
    <xf numFmtId="3" fontId="21" fillId="2" borderId="31" xfId="7" applyNumberFormat="1" applyFont="1" applyFill="1" applyBorder="1" applyAlignment="1">
      <alignment horizontal="right" vertical="center" shrinkToFit="1"/>
    </xf>
    <xf numFmtId="179" fontId="21" fillId="2" borderId="30" xfId="5" applyNumberFormat="1" applyFont="1" applyFill="1" applyBorder="1" applyAlignment="1">
      <alignment horizontal="right" vertical="center" shrinkToFit="1"/>
    </xf>
    <xf numFmtId="179" fontId="21" fillId="2" borderId="67" xfId="5" applyNumberFormat="1" applyFont="1" applyFill="1" applyBorder="1" applyAlignment="1">
      <alignment horizontal="right" vertical="center" shrinkToFit="1"/>
    </xf>
    <xf numFmtId="179" fontId="21" fillId="2" borderId="50" xfId="5" applyNumberFormat="1" applyFont="1" applyFill="1" applyBorder="1" applyAlignment="1">
      <alignment horizontal="right" vertical="center" shrinkToFit="1"/>
    </xf>
    <xf numFmtId="179" fontId="25" fillId="2" borderId="50" xfId="5" applyNumberFormat="1" applyFont="1" applyFill="1" applyBorder="1" applyAlignment="1">
      <alignment horizontal="right" vertical="center" shrinkToFit="1"/>
    </xf>
    <xf numFmtId="179" fontId="21" fillId="2" borderId="31" xfId="5" applyNumberFormat="1" applyFont="1" applyFill="1" applyBorder="1" applyAlignment="1">
      <alignment horizontal="right" vertical="center" shrinkToFit="1"/>
    </xf>
    <xf numFmtId="3" fontId="25" fillId="2" borderId="50" xfId="7" applyNumberFormat="1" applyFont="1" applyFill="1" applyBorder="1" applyAlignment="1">
      <alignment horizontal="right" vertical="center" shrinkToFit="1"/>
    </xf>
    <xf numFmtId="0" fontId="8" fillId="0" borderId="0" xfId="5" applyFont="1" applyAlignment="1">
      <alignment horizontal="left" vertical="center"/>
    </xf>
    <xf numFmtId="49" fontId="7" fillId="2" borderId="0" xfId="2" applyNumberFormat="1" applyFont="1" applyFill="1" applyAlignment="1">
      <alignment vertical="center"/>
    </xf>
    <xf numFmtId="49" fontId="8" fillId="2" borderId="0" xfId="2" applyNumberFormat="1" applyFont="1" applyFill="1" applyAlignment="1">
      <alignment vertical="center"/>
    </xf>
    <xf numFmtId="49" fontId="11" fillId="3" borderId="2" xfId="2" applyNumberFormat="1" applyFont="1" applyFill="1" applyBorder="1" applyAlignment="1">
      <alignment horizontal="right" vertical="center"/>
    </xf>
    <xf numFmtId="178" fontId="21" fillId="3" borderId="4" xfId="2" applyNumberFormat="1" applyFont="1" applyFill="1" applyBorder="1" applyAlignment="1">
      <alignment horizontal="center" vertical="center" shrinkToFit="1"/>
    </xf>
    <xf numFmtId="178" fontId="21" fillId="3" borderId="45" xfId="2" applyNumberFormat="1" applyFont="1" applyFill="1" applyBorder="1" applyAlignment="1">
      <alignment horizontal="center" vertical="center" shrinkToFit="1"/>
    </xf>
    <xf numFmtId="178" fontId="21" fillId="3" borderId="46" xfId="2" applyNumberFormat="1" applyFont="1" applyFill="1" applyBorder="1" applyAlignment="1">
      <alignment horizontal="center" vertical="center" shrinkToFit="1"/>
    </xf>
    <xf numFmtId="49" fontId="21" fillId="3" borderId="6" xfId="2" applyNumberFormat="1" applyFont="1" applyFill="1" applyBorder="1" applyAlignment="1">
      <alignment horizontal="left" vertical="center" shrinkToFit="1"/>
    </xf>
    <xf numFmtId="38" fontId="27" fillId="2" borderId="7" xfId="7" applyFont="1" applyFill="1" applyBorder="1" applyAlignment="1">
      <alignment horizontal="right" vertical="center" shrinkToFit="1"/>
    </xf>
    <xf numFmtId="38" fontId="27" fillId="2" borderId="47" xfId="7" applyFont="1" applyFill="1" applyBorder="1" applyAlignment="1">
      <alignment horizontal="right" vertical="center" shrinkToFit="1"/>
    </xf>
    <xf numFmtId="38" fontId="27" fillId="2" borderId="48" xfId="7" applyFont="1" applyFill="1" applyBorder="1" applyAlignment="1">
      <alignment horizontal="right" vertical="center" shrinkToFit="1"/>
    </xf>
    <xf numFmtId="49" fontId="21" fillId="3" borderId="9" xfId="2" applyNumberFormat="1" applyFont="1" applyFill="1" applyBorder="1" applyAlignment="1">
      <alignment horizontal="left" vertical="center" shrinkToFit="1"/>
    </xf>
    <xf numFmtId="38" fontId="27" fillId="2" borderId="10" xfId="7" applyFont="1" applyFill="1" applyBorder="1" applyAlignment="1">
      <alignment horizontal="right" vertical="center" shrinkToFit="1"/>
    </xf>
    <xf numFmtId="38" fontId="27" fillId="2" borderId="27" xfId="7" applyFont="1" applyFill="1" applyBorder="1" applyAlignment="1">
      <alignment horizontal="right" vertical="center" shrinkToFit="1"/>
    </xf>
    <xf numFmtId="38" fontId="27" fillId="2" borderId="49" xfId="7" applyFont="1" applyFill="1" applyBorder="1" applyAlignment="1">
      <alignment horizontal="right" vertical="center" shrinkToFit="1"/>
    </xf>
    <xf numFmtId="49" fontId="21" fillId="3" borderId="16" xfId="2" applyNumberFormat="1" applyFont="1" applyFill="1" applyBorder="1" applyAlignment="1">
      <alignment horizontal="left" vertical="center" shrinkToFit="1"/>
    </xf>
    <xf numFmtId="38" fontId="27" fillId="2" borderId="17" xfId="7" applyFont="1" applyFill="1" applyBorder="1" applyAlignment="1">
      <alignment horizontal="right" vertical="center" shrinkToFit="1"/>
    </xf>
    <xf numFmtId="38" fontId="27" fillId="2" borderId="52" xfId="7" applyFont="1" applyFill="1" applyBorder="1" applyAlignment="1">
      <alignment horizontal="right" vertical="center" shrinkToFit="1"/>
    </xf>
    <xf numFmtId="38" fontId="27" fillId="2" borderId="53" xfId="7" applyFont="1" applyFill="1" applyBorder="1" applyAlignment="1">
      <alignment horizontal="right" vertical="center" shrinkToFit="1"/>
    </xf>
    <xf numFmtId="49" fontId="25" fillId="0" borderId="0" xfId="2" applyNumberFormat="1" applyFont="1" applyAlignment="1">
      <alignment horizontal="left" vertical="center" wrapText="1"/>
    </xf>
    <xf numFmtId="38" fontId="15" fillId="0" borderId="9" xfId="5" applyNumberFormat="1" applyFont="1" applyBorder="1" applyAlignment="1">
      <alignment horizontal="right" vertical="center"/>
    </xf>
    <xf numFmtId="49" fontId="8" fillId="0" borderId="0" xfId="5" applyNumberFormat="1" applyFont="1" applyAlignment="1">
      <alignment vertical="center"/>
    </xf>
    <xf numFmtId="38" fontId="21" fillId="0" borderId="6" xfId="5" applyNumberFormat="1" applyFont="1" applyBorder="1" applyAlignment="1">
      <alignment horizontal="right" vertical="center"/>
    </xf>
    <xf numFmtId="38" fontId="21" fillId="0" borderId="9" xfId="5" applyNumberFormat="1" applyFont="1" applyBorder="1" applyAlignment="1">
      <alignment horizontal="right" vertical="center"/>
    </xf>
    <xf numFmtId="38" fontId="21" fillId="0" borderId="30" xfId="5" applyNumberFormat="1" applyFont="1" applyBorder="1" applyAlignment="1">
      <alignment horizontal="right" vertical="center"/>
    </xf>
    <xf numFmtId="3" fontId="21" fillId="0" borderId="16" xfId="7" applyNumberFormat="1" applyFont="1" applyFill="1" applyBorder="1" applyAlignment="1">
      <alignment horizontal="right" vertical="center" shrinkToFit="1"/>
    </xf>
    <xf numFmtId="3" fontId="21" fillId="0" borderId="33" xfId="7" applyNumberFormat="1" applyFont="1" applyFill="1" applyBorder="1" applyAlignment="1">
      <alignment horizontal="right" vertical="center" shrinkToFit="1"/>
    </xf>
    <xf numFmtId="3" fontId="21" fillId="0" borderId="52" xfId="7" applyNumberFormat="1" applyFont="1" applyFill="1" applyBorder="1" applyAlignment="1">
      <alignment horizontal="right" vertical="center" shrinkToFit="1"/>
    </xf>
    <xf numFmtId="3" fontId="25" fillId="0" borderId="52" xfId="7" applyNumberFormat="1" applyFont="1" applyFill="1" applyBorder="1" applyAlignment="1">
      <alignment horizontal="right" vertical="center" shrinkToFit="1"/>
    </xf>
    <xf numFmtId="3" fontId="21" fillId="0" borderId="18" xfId="7" applyNumberFormat="1" applyFont="1" applyFill="1" applyBorder="1" applyAlignment="1">
      <alignment horizontal="right" vertical="center" shrinkToFit="1"/>
    </xf>
    <xf numFmtId="0" fontId="36" fillId="0" borderId="0" xfId="3" applyFont="1">
      <alignment vertical="center"/>
    </xf>
    <xf numFmtId="0" fontId="1" fillId="0" borderId="0" xfId="3">
      <alignment vertical="center"/>
    </xf>
    <xf numFmtId="49" fontId="7" fillId="2" borderId="0" xfId="5" applyNumberFormat="1" applyFont="1" applyFill="1" applyAlignment="1">
      <alignment horizontal="left" vertical="center"/>
    </xf>
    <xf numFmtId="178" fontId="7" fillId="2" borderId="0" xfId="5" applyNumberFormat="1" applyFont="1" applyFill="1" applyAlignment="1">
      <alignment vertical="center"/>
    </xf>
    <xf numFmtId="49" fontId="8" fillId="2" borderId="0" xfId="5" applyNumberFormat="1" applyFont="1" applyFill="1" applyAlignment="1">
      <alignment horizontal="left" vertical="center"/>
    </xf>
    <xf numFmtId="178" fontId="8" fillId="2" borderId="0" xfId="5" applyNumberFormat="1" applyFont="1" applyFill="1" applyAlignment="1">
      <alignment vertical="center"/>
    </xf>
    <xf numFmtId="49" fontId="9" fillId="2" borderId="0" xfId="5" applyNumberFormat="1" applyFont="1" applyFill="1" applyAlignment="1">
      <alignment horizontal="left" vertical="center"/>
    </xf>
    <xf numFmtId="49" fontId="10" fillId="2" borderId="0" xfId="5" applyNumberFormat="1" applyFont="1" applyFill="1" applyAlignment="1">
      <alignment horizontal="right" vertical="center"/>
    </xf>
    <xf numFmtId="49" fontId="8" fillId="3" borderId="1" xfId="5" applyNumberFormat="1" applyFont="1" applyFill="1" applyBorder="1" applyAlignment="1">
      <alignment horizontal="center" vertical="center"/>
    </xf>
    <xf numFmtId="49" fontId="8" fillId="3" borderId="15" xfId="5" applyNumberFormat="1" applyFont="1" applyFill="1" applyBorder="1" applyAlignment="1">
      <alignment vertical="center"/>
    </xf>
    <xf numFmtId="49" fontId="8" fillId="3" borderId="3" xfId="5" applyNumberFormat="1" applyFont="1" applyFill="1" applyBorder="1" applyAlignment="1">
      <alignment horizontal="center" vertical="center"/>
    </xf>
    <xf numFmtId="49" fontId="15" fillId="3" borderId="3" xfId="5" applyNumberFormat="1" applyFont="1" applyFill="1" applyBorder="1" applyAlignment="1">
      <alignment horizontal="center" vertical="center"/>
    </xf>
    <xf numFmtId="178" fontId="8" fillId="4" borderId="68" xfId="5" applyNumberFormat="1" applyFont="1" applyFill="1" applyBorder="1" applyAlignment="1">
      <alignment horizontal="right" vertical="center"/>
    </xf>
    <xf numFmtId="0" fontId="8" fillId="4" borderId="69" xfId="5" applyFont="1" applyFill="1" applyBorder="1" applyAlignment="1">
      <alignment horizontal="center" vertical="center"/>
    </xf>
    <xf numFmtId="3" fontId="8" fillId="2" borderId="62" xfId="5" applyNumberFormat="1" applyFont="1" applyFill="1" applyBorder="1" applyAlignment="1">
      <alignment horizontal="right" vertical="center"/>
    </xf>
    <xf numFmtId="3" fontId="8" fillId="2" borderId="62" xfId="5" applyNumberFormat="1" applyFont="1" applyFill="1" applyBorder="1" applyAlignment="1">
      <alignment vertical="center"/>
    </xf>
    <xf numFmtId="49" fontId="8" fillId="2" borderId="62" xfId="5" applyNumberFormat="1" applyFont="1" applyFill="1" applyBorder="1" applyAlignment="1">
      <alignment horizontal="right" vertical="center"/>
    </xf>
    <xf numFmtId="178" fontId="8" fillId="4" borderId="28" xfId="5" applyNumberFormat="1" applyFont="1" applyFill="1" applyBorder="1" applyAlignment="1">
      <alignment horizontal="right" vertical="center"/>
    </xf>
    <xf numFmtId="0" fontId="8" fillId="4" borderId="39" xfId="5" applyFont="1" applyFill="1" applyBorder="1" applyAlignment="1">
      <alignment horizontal="center" vertical="center"/>
    </xf>
    <xf numFmtId="184" fontId="8" fillId="2" borderId="9" xfId="5" applyNumberFormat="1" applyFont="1" applyFill="1" applyBorder="1" applyAlignment="1">
      <alignment horizontal="right" vertical="center"/>
    </xf>
    <xf numFmtId="3" fontId="8" fillId="2" borderId="9" xfId="5" applyNumberFormat="1" applyFont="1" applyFill="1" applyBorder="1" applyAlignment="1">
      <alignment horizontal="right" vertical="center"/>
    </xf>
    <xf numFmtId="3" fontId="8" fillId="2" borderId="9" xfId="5" applyNumberFormat="1" applyFont="1" applyFill="1" applyBorder="1" applyAlignment="1">
      <alignment vertical="center"/>
    </xf>
    <xf numFmtId="49" fontId="8" fillId="2" borderId="9" xfId="5" applyNumberFormat="1" applyFont="1" applyFill="1" applyBorder="1" applyAlignment="1">
      <alignment horizontal="right" vertical="center"/>
    </xf>
    <xf numFmtId="49" fontId="8" fillId="4" borderId="39" xfId="5" applyNumberFormat="1" applyFont="1" applyFill="1" applyBorder="1" applyAlignment="1">
      <alignment horizontal="center" vertical="center"/>
    </xf>
    <xf numFmtId="178" fontId="8" fillId="4" borderId="60" xfId="5" applyNumberFormat="1" applyFont="1" applyFill="1" applyBorder="1" applyAlignment="1">
      <alignment horizontal="right" vertical="center"/>
    </xf>
    <xf numFmtId="49" fontId="8" fillId="4" borderId="42" xfId="5" applyNumberFormat="1" applyFont="1" applyFill="1" applyBorder="1" applyAlignment="1">
      <alignment horizontal="center" vertical="center"/>
    </xf>
    <xf numFmtId="184" fontId="8" fillId="2" borderId="30" xfId="5" applyNumberFormat="1" applyFont="1" applyFill="1" applyBorder="1" applyAlignment="1">
      <alignment horizontal="right" vertical="center"/>
    </xf>
    <xf numFmtId="3" fontId="8" fillId="2" borderId="30" xfId="5" applyNumberFormat="1" applyFont="1" applyFill="1" applyBorder="1" applyAlignment="1">
      <alignment horizontal="right" vertical="center"/>
    </xf>
    <xf numFmtId="3" fontId="8" fillId="2" borderId="30" xfId="5" applyNumberFormat="1" applyFont="1" applyFill="1" applyBorder="1" applyAlignment="1">
      <alignment vertical="center"/>
    </xf>
    <xf numFmtId="178" fontId="15" fillId="2" borderId="0" xfId="5" applyNumberFormat="1" applyFont="1" applyFill="1" applyAlignment="1">
      <alignment horizontal="left" vertical="center"/>
    </xf>
    <xf numFmtId="49" fontId="8" fillId="2" borderId="0" xfId="5" applyNumberFormat="1" applyFont="1" applyFill="1" applyAlignment="1">
      <alignment horizontal="center" vertical="center"/>
    </xf>
    <xf numFmtId="184" fontId="8" fillId="2" borderId="0" xfId="5" applyNumberFormat="1" applyFont="1" applyFill="1" applyAlignment="1">
      <alignment horizontal="center" vertical="center"/>
    </xf>
    <xf numFmtId="3" fontId="8" fillId="2" borderId="0" xfId="5" applyNumberFormat="1" applyFont="1" applyFill="1" applyAlignment="1">
      <alignment horizontal="right" vertical="center"/>
    </xf>
    <xf numFmtId="3" fontId="8" fillId="2" borderId="0" xfId="5" applyNumberFormat="1" applyFont="1" applyFill="1" applyAlignment="1">
      <alignment vertical="center"/>
    </xf>
    <xf numFmtId="49" fontId="15" fillId="0" borderId="0" xfId="5" applyNumberFormat="1" applyFont="1" applyAlignment="1">
      <alignment vertical="center"/>
    </xf>
    <xf numFmtId="49" fontId="15" fillId="2" borderId="0" xfId="5" applyNumberFormat="1" applyFont="1" applyFill="1" applyAlignment="1">
      <alignment horizontal="left" vertical="center"/>
    </xf>
    <xf numFmtId="49" fontId="8" fillId="2" borderId="0" xfId="5" applyNumberFormat="1" applyFont="1" applyFill="1" applyAlignment="1">
      <alignment vertical="center" shrinkToFit="1"/>
    </xf>
    <xf numFmtId="49" fontId="8" fillId="0" borderId="0" xfId="5" applyNumberFormat="1" applyFont="1" applyAlignment="1">
      <alignment vertical="center" shrinkToFit="1"/>
    </xf>
    <xf numFmtId="49" fontId="11" fillId="2" borderId="0" xfId="5" applyNumberFormat="1" applyFont="1" applyFill="1" applyAlignment="1">
      <alignment horizontal="left" vertical="center"/>
    </xf>
    <xf numFmtId="49" fontId="8" fillId="0" borderId="0" xfId="5" applyNumberFormat="1" applyFont="1" applyAlignment="1">
      <alignment horizontal="right" vertical="center"/>
    </xf>
    <xf numFmtId="178" fontId="8" fillId="0" borderId="0" xfId="5" applyNumberFormat="1" applyFont="1" applyAlignment="1">
      <alignment vertical="center"/>
    </xf>
    <xf numFmtId="49" fontId="15" fillId="2" borderId="0" xfId="5" applyNumberFormat="1" applyFont="1" applyFill="1" applyAlignment="1">
      <alignment horizontal="right" vertical="center"/>
    </xf>
    <xf numFmtId="49" fontId="21" fillId="3" borderId="2" xfId="5" applyNumberFormat="1" applyFont="1" applyFill="1" applyBorder="1" applyAlignment="1">
      <alignment horizontal="center" vertical="center" wrapText="1"/>
    </xf>
    <xf numFmtId="49" fontId="21" fillId="3" borderId="14" xfId="5" applyNumberFormat="1" applyFont="1" applyFill="1" applyBorder="1" applyAlignment="1">
      <alignment horizontal="center" vertical="center" wrapText="1"/>
    </xf>
    <xf numFmtId="49" fontId="21" fillId="3" borderId="71" xfId="5" applyNumberFormat="1" applyFont="1" applyFill="1" applyBorder="1" applyAlignment="1">
      <alignment horizontal="center" vertical="center" shrinkToFit="1"/>
    </xf>
    <xf numFmtId="49" fontId="21" fillId="3" borderId="1" xfId="5" applyNumberFormat="1" applyFont="1" applyFill="1" applyBorder="1" applyAlignment="1">
      <alignment horizontal="center" vertical="center" shrinkToFit="1"/>
    </xf>
    <xf numFmtId="49" fontId="21" fillId="3" borderId="19" xfId="5" applyNumberFormat="1" applyFont="1" applyFill="1" applyBorder="1" applyAlignment="1">
      <alignment vertical="top" shrinkToFit="1"/>
    </xf>
    <xf numFmtId="185" fontId="21" fillId="3" borderId="3" xfId="5" applyNumberFormat="1" applyFont="1" applyFill="1" applyBorder="1" applyAlignment="1">
      <alignment vertical="center" shrinkToFit="1"/>
    </xf>
    <xf numFmtId="185" fontId="25" fillId="3" borderId="2" xfId="5" applyNumberFormat="1" applyFont="1" applyFill="1" applyBorder="1" applyAlignment="1">
      <alignment horizontal="left" vertical="center" shrinkToFit="1"/>
    </xf>
    <xf numFmtId="185" fontId="21" fillId="3" borderId="2" xfId="5" applyNumberFormat="1" applyFont="1" applyFill="1" applyBorder="1" applyAlignment="1">
      <alignment horizontal="left" vertical="center" shrinkToFit="1"/>
    </xf>
    <xf numFmtId="49" fontId="21" fillId="3" borderId="3" xfId="5" applyNumberFormat="1" applyFont="1" applyFill="1" applyBorder="1" applyAlignment="1">
      <alignment vertical="top" shrinkToFit="1"/>
    </xf>
    <xf numFmtId="180" fontId="20" fillId="0" borderId="0" xfId="5" applyNumberFormat="1" applyFont="1" applyAlignment="1">
      <alignment vertical="center" shrinkToFit="1"/>
    </xf>
    <xf numFmtId="49" fontId="21" fillId="3" borderId="19" xfId="5" applyNumberFormat="1" applyFont="1" applyFill="1" applyBorder="1" applyAlignment="1">
      <alignment horizontal="center" vertical="center" shrinkToFit="1"/>
    </xf>
    <xf numFmtId="49" fontId="21" fillId="3" borderId="3" xfId="5" applyNumberFormat="1" applyFont="1" applyFill="1" applyBorder="1" applyAlignment="1">
      <alignment horizontal="center" vertical="center" shrinkToFit="1"/>
    </xf>
    <xf numFmtId="49" fontId="15" fillId="2" borderId="0" xfId="5" applyNumberFormat="1" applyFont="1" applyFill="1" applyAlignment="1">
      <alignment horizontal="center" vertical="center" shrinkToFit="1"/>
    </xf>
    <xf numFmtId="49" fontId="8" fillId="2" borderId="0" xfId="5" applyNumberFormat="1" applyFont="1" applyFill="1" applyAlignment="1">
      <alignment horizontal="left" vertical="center" shrinkToFit="1"/>
    </xf>
    <xf numFmtId="49" fontId="47" fillId="2" borderId="0" xfId="5" applyNumberFormat="1" applyFont="1" applyFill="1" applyAlignment="1">
      <alignment vertical="center" shrinkToFit="1"/>
    </xf>
    <xf numFmtId="49" fontId="47" fillId="0" borderId="0" xfId="5" applyNumberFormat="1" applyFont="1" applyAlignment="1">
      <alignment vertical="center" shrinkToFit="1"/>
    </xf>
    <xf numFmtId="49" fontId="8" fillId="2" borderId="0" xfId="5" applyNumberFormat="1" applyFont="1" applyFill="1" applyAlignment="1">
      <alignment horizontal="left" vertical="center" indent="1"/>
    </xf>
    <xf numFmtId="0" fontId="15" fillId="2" borderId="0" xfId="5" applyFont="1" applyFill="1" applyAlignment="1">
      <alignment horizontal="left" vertical="center" indent="5"/>
    </xf>
    <xf numFmtId="38" fontId="8" fillId="2" borderId="0" xfId="5" applyNumberFormat="1" applyFont="1" applyFill="1" applyAlignment="1">
      <alignment horizontal="right" vertical="center" shrinkToFit="1"/>
    </xf>
    <xf numFmtId="49" fontId="18" fillId="2" borderId="0" xfId="5" applyNumberFormat="1" applyFont="1" applyFill="1" applyAlignment="1">
      <alignment horizontal="left" vertical="center"/>
    </xf>
    <xf numFmtId="49" fontId="9" fillId="2" borderId="0" xfId="5" applyNumberFormat="1" applyFont="1" applyFill="1" applyAlignment="1">
      <alignment vertical="center"/>
    </xf>
    <xf numFmtId="49" fontId="12" fillId="3" borderId="55" xfId="5" applyNumberFormat="1" applyFont="1" applyFill="1" applyBorder="1" applyAlignment="1">
      <alignment horizontal="right" vertical="center"/>
    </xf>
    <xf numFmtId="49" fontId="12" fillId="3" borderId="56" xfId="5" applyNumberFormat="1" applyFont="1" applyFill="1" applyBorder="1" applyAlignment="1">
      <alignment horizontal="left" vertical="center"/>
    </xf>
    <xf numFmtId="49" fontId="13" fillId="3" borderId="54" xfId="5" applyNumberFormat="1" applyFont="1" applyFill="1" applyBorder="1" applyAlignment="1">
      <alignment horizontal="right" vertical="center"/>
    </xf>
    <xf numFmtId="49" fontId="12" fillId="3" borderId="77" xfId="5" applyNumberFormat="1" applyFont="1" applyFill="1" applyBorder="1" applyAlignment="1">
      <alignment horizontal="left" vertical="center"/>
    </xf>
    <xf numFmtId="49" fontId="10" fillId="3" borderId="4" xfId="5" applyNumberFormat="1" applyFont="1" applyFill="1" applyBorder="1" applyAlignment="1">
      <alignment horizontal="center" vertical="center" wrapText="1"/>
    </xf>
    <xf numFmtId="49" fontId="15" fillId="3" borderId="45" xfId="5" applyNumberFormat="1" applyFont="1" applyFill="1" applyBorder="1" applyAlignment="1">
      <alignment horizontal="center" vertical="center" wrapText="1"/>
    </xf>
    <xf numFmtId="49" fontId="15" fillId="3" borderId="5" xfId="5" applyNumberFormat="1" applyFont="1" applyFill="1" applyBorder="1" applyAlignment="1">
      <alignment horizontal="center" vertical="center" wrapText="1"/>
    </xf>
    <xf numFmtId="0" fontId="8" fillId="3" borderId="59" xfId="5" applyFont="1" applyFill="1" applyBorder="1" applyAlignment="1">
      <alignment horizontal="right" vertical="center"/>
    </xf>
    <xf numFmtId="0" fontId="8" fillId="3" borderId="37" xfId="5" applyFont="1" applyFill="1" applyBorder="1" applyAlignment="1">
      <alignment horizontal="left" vertical="center"/>
    </xf>
    <xf numFmtId="38" fontId="12" fillId="2" borderId="47" xfId="5" applyNumberFormat="1" applyFont="1" applyFill="1" applyBorder="1" applyAlignment="1">
      <alignment horizontal="right" vertical="center" shrinkToFit="1"/>
    </xf>
    <xf numFmtId="176" fontId="12" fillId="2" borderId="8" xfId="5" applyNumberFormat="1" applyFont="1" applyFill="1" applyBorder="1" applyAlignment="1">
      <alignment horizontal="right" vertical="center" shrinkToFit="1"/>
    </xf>
    <xf numFmtId="0" fontId="8" fillId="3" borderId="28" xfId="5" applyFont="1" applyFill="1" applyBorder="1" applyAlignment="1">
      <alignment horizontal="right" vertical="center"/>
    </xf>
    <xf numFmtId="0" fontId="8" fillId="3" borderId="39" xfId="5" applyFont="1" applyFill="1" applyBorder="1" applyAlignment="1">
      <alignment horizontal="left" vertical="center"/>
    </xf>
    <xf numFmtId="184" fontId="12" fillId="2" borderId="10" xfId="5" applyNumberFormat="1" applyFont="1" applyFill="1" applyBorder="1" applyAlignment="1">
      <alignment horizontal="right" vertical="center" shrinkToFit="1"/>
    </xf>
    <xf numFmtId="38" fontId="12" fillId="2" borderId="27" xfId="5" applyNumberFormat="1" applyFont="1" applyFill="1" applyBorder="1" applyAlignment="1">
      <alignment horizontal="right" vertical="center" shrinkToFit="1"/>
    </xf>
    <xf numFmtId="176" fontId="12" fillId="2" borderId="11" xfId="5" applyNumberFormat="1" applyFont="1" applyFill="1" applyBorder="1" applyAlignment="1">
      <alignment horizontal="right" vertical="center" shrinkToFit="1"/>
    </xf>
    <xf numFmtId="49" fontId="8" fillId="3" borderId="39" xfId="5" applyNumberFormat="1" applyFont="1" applyFill="1" applyBorder="1" applyAlignment="1">
      <alignment horizontal="left" vertical="center"/>
    </xf>
    <xf numFmtId="0" fontId="8" fillId="3" borderId="60" xfId="5" applyFont="1" applyFill="1" applyBorder="1" applyAlignment="1">
      <alignment horizontal="right" vertical="center"/>
    </xf>
    <xf numFmtId="49" fontId="8" fillId="3" borderId="42" xfId="5" applyNumberFormat="1" applyFont="1" applyFill="1" applyBorder="1" applyAlignment="1">
      <alignment horizontal="left" vertical="center"/>
    </xf>
    <xf numFmtId="184" fontId="12" fillId="2" borderId="41" xfId="5" applyNumberFormat="1" applyFont="1" applyFill="1" applyBorder="1" applyAlignment="1">
      <alignment horizontal="right" vertical="center" shrinkToFit="1"/>
    </xf>
    <xf numFmtId="38" fontId="12" fillId="2" borderId="50" xfId="5" applyNumberFormat="1" applyFont="1" applyFill="1" applyBorder="1" applyAlignment="1">
      <alignment horizontal="right" vertical="center" shrinkToFit="1"/>
    </xf>
    <xf numFmtId="176" fontId="12" fillId="2" borderId="31" xfId="5" applyNumberFormat="1" applyFont="1" applyFill="1" applyBorder="1" applyAlignment="1">
      <alignment horizontal="right" vertical="center" shrinkToFit="1"/>
    </xf>
    <xf numFmtId="49" fontId="15" fillId="2" borderId="0" xfId="5" applyNumberFormat="1" applyFont="1" applyFill="1" applyAlignment="1">
      <alignment vertical="center"/>
    </xf>
    <xf numFmtId="49" fontId="8" fillId="0" borderId="0" xfId="5" applyNumberFormat="1" applyFont="1" applyAlignment="1">
      <alignment horizontal="left" vertical="center"/>
    </xf>
    <xf numFmtId="49" fontId="45" fillId="2" borderId="0" xfId="5" applyNumberFormat="1" applyFont="1" applyFill="1"/>
    <xf numFmtId="49" fontId="7" fillId="2" borderId="0" xfId="5" applyNumberFormat="1" applyFont="1" applyFill="1"/>
    <xf numFmtId="49" fontId="9" fillId="2" borderId="0" xfId="5" applyNumberFormat="1" applyFont="1" applyFill="1"/>
    <xf numFmtId="49" fontId="20" fillId="2" borderId="0" xfId="5" applyNumberFormat="1" applyFont="1" applyFill="1"/>
    <xf numFmtId="49" fontId="8" fillId="2" borderId="0" xfId="5" applyNumberFormat="1" applyFont="1" applyFill="1" applyAlignment="1">
      <alignment horizontal="right"/>
    </xf>
    <xf numFmtId="49" fontId="20" fillId="0" borderId="0" xfId="5" applyNumberFormat="1" applyFont="1"/>
    <xf numFmtId="49" fontId="12" fillId="3" borderId="14" xfId="5" applyNumberFormat="1" applyFont="1" applyFill="1" applyBorder="1" applyAlignment="1">
      <alignment horizontal="right" vertical="center"/>
    </xf>
    <xf numFmtId="49" fontId="12" fillId="3" borderId="15" xfId="5" applyNumberFormat="1" applyFont="1" applyFill="1" applyBorder="1" applyAlignment="1">
      <alignment horizontal="center" vertical="center"/>
    </xf>
    <xf numFmtId="49" fontId="13" fillId="3" borderId="2" xfId="5" applyNumberFormat="1" applyFont="1" applyFill="1" applyBorder="1" applyAlignment="1">
      <alignment horizontal="center" vertical="center" wrapText="1" shrinkToFit="1"/>
    </xf>
    <xf numFmtId="49" fontId="12" fillId="3" borderId="4" xfId="5" applyNumberFormat="1" applyFont="1" applyFill="1" applyBorder="1" applyAlignment="1">
      <alignment horizontal="center" vertical="center"/>
    </xf>
    <xf numFmtId="49" fontId="12" fillId="3" borderId="45" xfId="5" applyNumberFormat="1" applyFont="1" applyFill="1" applyBorder="1" applyAlignment="1">
      <alignment horizontal="center" vertical="center"/>
    </xf>
    <xf numFmtId="49" fontId="12" fillId="3" borderId="5" xfId="5" applyNumberFormat="1" applyFont="1" applyFill="1" applyBorder="1" applyAlignment="1">
      <alignment horizontal="center" vertical="center"/>
    </xf>
    <xf numFmtId="0" fontId="8" fillId="3" borderId="37" xfId="5" applyFont="1" applyFill="1" applyBorder="1" applyAlignment="1">
      <alignment horizontal="center" vertical="center"/>
    </xf>
    <xf numFmtId="177" fontId="8" fillId="2" borderId="7" xfId="5" applyNumberFormat="1" applyFont="1" applyFill="1" applyBorder="1" applyAlignment="1">
      <alignment horizontal="right" vertical="center"/>
    </xf>
    <xf numFmtId="177" fontId="8" fillId="2" borderId="47" xfId="5" applyNumberFormat="1" applyFont="1" applyFill="1" applyBorder="1" applyAlignment="1">
      <alignment horizontal="right" vertical="center"/>
    </xf>
    <xf numFmtId="177" fontId="8" fillId="2" borderId="8" xfId="5" applyNumberFormat="1" applyFont="1" applyFill="1" applyBorder="1" applyAlignment="1">
      <alignment horizontal="right" vertical="center"/>
    </xf>
    <xf numFmtId="0" fontId="8" fillId="3" borderId="39" xfId="5" applyFont="1" applyFill="1" applyBorder="1" applyAlignment="1">
      <alignment horizontal="center" vertical="center"/>
    </xf>
    <xf numFmtId="177" fontId="8" fillId="2" borderId="10" xfId="5" applyNumberFormat="1" applyFont="1" applyFill="1" applyBorder="1" applyAlignment="1">
      <alignment horizontal="right" vertical="center"/>
    </xf>
    <xf numFmtId="177" fontId="8" fillId="2" borderId="27" xfId="5" applyNumberFormat="1" applyFont="1" applyFill="1" applyBorder="1" applyAlignment="1">
      <alignment horizontal="right" vertical="center"/>
    </xf>
    <xf numFmtId="177" fontId="8" fillId="2" borderId="11" xfId="5" applyNumberFormat="1" applyFont="1" applyFill="1" applyBorder="1" applyAlignment="1">
      <alignment horizontal="right" vertical="center"/>
    </xf>
    <xf numFmtId="177" fontId="8" fillId="2" borderId="41" xfId="5" applyNumberFormat="1" applyFont="1" applyFill="1" applyBorder="1" applyAlignment="1">
      <alignment horizontal="right" vertical="center"/>
    </xf>
    <xf numFmtId="177" fontId="8" fillId="2" borderId="50" xfId="5" applyNumberFormat="1" applyFont="1" applyFill="1" applyBorder="1" applyAlignment="1">
      <alignment horizontal="right" vertical="center"/>
    </xf>
    <xf numFmtId="177" fontId="8" fillId="2" borderId="31" xfId="5" applyNumberFormat="1" applyFont="1" applyFill="1" applyBorder="1" applyAlignment="1">
      <alignment horizontal="right" vertical="center"/>
    </xf>
    <xf numFmtId="0" fontId="38" fillId="2" borderId="0" xfId="5" applyFont="1" applyFill="1" applyAlignment="1">
      <alignment vertical="center" wrapText="1"/>
    </xf>
    <xf numFmtId="49" fontId="8" fillId="0" borderId="0" xfId="5" applyNumberFormat="1" applyFont="1" applyAlignment="1">
      <alignment horizontal="center" vertical="center"/>
    </xf>
    <xf numFmtId="49" fontId="18" fillId="2" borderId="0" xfId="2" applyNumberFormat="1" applyFont="1" applyFill="1" applyAlignment="1">
      <alignment vertical="center"/>
    </xf>
    <xf numFmtId="0" fontId="12" fillId="2" borderId="0" xfId="2" applyFont="1" applyFill="1" applyAlignment="1">
      <alignment horizontal="center" vertical="center"/>
    </xf>
    <xf numFmtId="0" fontId="12" fillId="0" borderId="0" xfId="3" applyFont="1">
      <alignment vertical="center"/>
    </xf>
    <xf numFmtId="49" fontId="48" fillId="2" borderId="0" xfId="2" applyNumberFormat="1" applyFont="1" applyFill="1" applyAlignment="1">
      <alignment vertical="center"/>
    </xf>
    <xf numFmtId="49" fontId="15" fillId="2" borderId="0" xfId="2" applyNumberFormat="1" applyFont="1" applyFill="1" applyAlignment="1">
      <alignment vertical="center"/>
    </xf>
    <xf numFmtId="49" fontId="20" fillId="2" borderId="0" xfId="2" applyNumberFormat="1" applyFont="1" applyFill="1" applyAlignment="1">
      <alignment vertical="center"/>
    </xf>
    <xf numFmtId="49" fontId="15" fillId="2" borderId="0" xfId="2" applyNumberFormat="1" applyFont="1" applyFill="1" applyAlignment="1">
      <alignment horizontal="right" vertical="center"/>
    </xf>
    <xf numFmtId="0" fontId="20" fillId="0" borderId="0" xfId="3" applyFont="1">
      <alignment vertical="center"/>
    </xf>
    <xf numFmtId="49" fontId="21" fillId="0" borderId="68" xfId="2" applyNumberFormat="1" applyFont="1" applyBorder="1" applyAlignment="1">
      <alignment vertical="center" shrinkToFit="1"/>
    </xf>
    <xf numFmtId="49" fontId="21" fillId="0" borderId="80" xfId="2" applyNumberFormat="1" applyFont="1" applyBorder="1" applyAlignment="1">
      <alignment vertical="center" shrinkToFit="1"/>
    </xf>
    <xf numFmtId="0" fontId="8" fillId="0" borderId="0" xfId="2" applyFont="1" applyAlignment="1">
      <alignment vertical="center"/>
    </xf>
    <xf numFmtId="49" fontId="21" fillId="0" borderId="28" xfId="2" applyNumberFormat="1" applyFont="1" applyBorder="1" applyAlignment="1">
      <alignment vertical="center" shrinkToFit="1"/>
    </xf>
    <xf numFmtId="49" fontId="49" fillId="0" borderId="40" xfId="2" applyNumberFormat="1" applyFont="1" applyBorder="1" applyAlignment="1">
      <alignment vertical="center" shrinkToFit="1"/>
    </xf>
    <xf numFmtId="49" fontId="21" fillId="0" borderId="40" xfId="2" applyNumberFormat="1" applyFont="1" applyBorder="1" applyAlignment="1">
      <alignment vertical="center" shrinkToFit="1"/>
    </xf>
    <xf numFmtId="49" fontId="50" fillId="0" borderId="28" xfId="2" applyNumberFormat="1" applyFont="1" applyBorder="1" applyAlignment="1">
      <alignment vertical="center" shrinkToFit="1"/>
    </xf>
    <xf numFmtId="0" fontId="12" fillId="0" borderId="0" xfId="8" applyFont="1">
      <alignment vertical="center"/>
    </xf>
    <xf numFmtId="0" fontId="12" fillId="2" borderId="0" xfId="3" applyFont="1" applyFill="1">
      <alignment vertical="center"/>
    </xf>
    <xf numFmtId="180" fontId="8" fillId="0" borderId="0" xfId="2" applyNumberFormat="1" applyFont="1" applyAlignment="1">
      <alignment vertical="center"/>
    </xf>
    <xf numFmtId="49" fontId="17" fillId="0" borderId="0" xfId="5" applyNumberFormat="1" applyFont="1" applyAlignment="1">
      <alignment vertical="center"/>
    </xf>
    <xf numFmtId="0" fontId="12" fillId="0" borderId="0" xfId="1" applyFont="1">
      <alignment vertical="center"/>
    </xf>
    <xf numFmtId="49" fontId="15" fillId="2" borderId="0" xfId="2" applyNumberFormat="1" applyFont="1" applyFill="1" applyAlignment="1">
      <alignment vertical="center" wrapText="1" shrinkToFit="1"/>
    </xf>
    <xf numFmtId="49" fontId="8" fillId="2" borderId="0" xfId="2" applyNumberFormat="1" applyFont="1" applyFill="1" applyAlignment="1">
      <alignment horizontal="right" vertical="center"/>
    </xf>
    <xf numFmtId="49" fontId="15" fillId="3" borderId="15" xfId="2" applyNumberFormat="1" applyFont="1" applyFill="1" applyBorder="1" applyAlignment="1">
      <alignment vertical="center"/>
    </xf>
    <xf numFmtId="49" fontId="15" fillId="3" borderId="34" xfId="9" applyNumberFormat="1" applyFont="1" applyFill="1" applyBorder="1" applyAlignment="1">
      <alignment vertical="center" wrapText="1"/>
    </xf>
    <xf numFmtId="0" fontId="15" fillId="3" borderId="15" xfId="1" applyFont="1" applyFill="1" applyBorder="1">
      <alignment vertical="center"/>
    </xf>
    <xf numFmtId="49" fontId="25" fillId="3" borderId="1" xfId="9" applyNumberFormat="1" applyFont="1" applyFill="1" applyBorder="1" applyAlignment="1">
      <alignment horizontal="center" vertical="center" wrapText="1"/>
    </xf>
    <xf numFmtId="49" fontId="21" fillId="3" borderId="1" xfId="2" applyNumberFormat="1" applyFont="1" applyFill="1" applyBorder="1" applyAlignment="1">
      <alignment horizontal="center" vertical="center" wrapText="1" shrinkToFit="1"/>
    </xf>
    <xf numFmtId="49" fontId="21" fillId="3" borderId="3" xfId="9" applyNumberFormat="1" applyFont="1" applyFill="1" applyBorder="1" applyAlignment="1">
      <alignment horizontal="center" vertical="center" wrapText="1"/>
    </xf>
    <xf numFmtId="49" fontId="15" fillId="3" borderId="3" xfId="2" applyNumberFormat="1" applyFont="1" applyFill="1" applyBorder="1" applyAlignment="1">
      <alignment horizontal="center" vertical="center" wrapText="1" shrinkToFit="1"/>
    </xf>
    <xf numFmtId="186" fontId="15" fillId="2" borderId="0" xfId="2" applyNumberFormat="1" applyFont="1" applyFill="1" applyAlignment="1">
      <alignment horizontal="center" vertical="center"/>
    </xf>
    <xf numFmtId="187" fontId="15" fillId="2" borderId="0" xfId="10" applyNumberFormat="1" applyFont="1" applyFill="1" applyBorder="1" applyAlignment="1">
      <alignment horizontal="right" vertical="center"/>
    </xf>
    <xf numFmtId="190" fontId="15" fillId="2" borderId="0" xfId="10" applyNumberFormat="1" applyFont="1" applyFill="1" applyBorder="1" applyAlignment="1">
      <alignment horizontal="right" vertical="center"/>
    </xf>
    <xf numFmtId="186" fontId="15" fillId="2" borderId="0" xfId="10" applyNumberFormat="1" applyFont="1" applyFill="1" applyBorder="1" applyAlignment="1">
      <alignment horizontal="right" vertical="center"/>
    </xf>
    <xf numFmtId="177" fontId="15" fillId="2" borderId="0" xfId="10" applyNumberFormat="1" applyFont="1" applyFill="1" applyBorder="1" applyAlignment="1">
      <alignment horizontal="right" vertical="center"/>
    </xf>
    <xf numFmtId="49" fontId="15" fillId="2" borderId="0" xfId="2" applyNumberFormat="1" applyFont="1" applyFill="1" applyAlignment="1">
      <alignment horizontal="left" vertical="center"/>
    </xf>
    <xf numFmtId="0" fontId="15" fillId="0" borderId="0" xfId="1" applyFont="1">
      <alignment vertical="center"/>
    </xf>
    <xf numFmtId="49" fontId="15" fillId="0" borderId="0" xfId="2" applyNumberFormat="1" applyFont="1" applyAlignment="1">
      <alignment horizontal="left" vertical="center"/>
    </xf>
    <xf numFmtId="189" fontId="8" fillId="2" borderId="0" xfId="2" applyNumberFormat="1" applyFont="1" applyFill="1" applyAlignment="1">
      <alignment vertical="center"/>
    </xf>
    <xf numFmtId="188" fontId="15" fillId="2" borderId="0" xfId="10" applyNumberFormat="1" applyFont="1" applyFill="1" applyBorder="1" applyAlignment="1">
      <alignment horizontal="right" vertical="center" shrinkToFit="1"/>
    </xf>
    <xf numFmtId="49" fontId="18" fillId="0" borderId="0" xfId="5" applyNumberFormat="1" applyFont="1" applyAlignment="1">
      <alignment horizontal="center" vertical="center"/>
    </xf>
    <xf numFmtId="0" fontId="12" fillId="2" borderId="0" xfId="1" applyFont="1" applyFill="1">
      <alignment vertical="center"/>
    </xf>
    <xf numFmtId="0" fontId="12" fillId="2" borderId="0" xfId="1" applyFont="1" applyFill="1" applyAlignment="1">
      <alignment horizontal="center" vertical="center"/>
    </xf>
    <xf numFmtId="49" fontId="8" fillId="2" borderId="0" xfId="2" applyNumberFormat="1" applyFont="1" applyFill="1" applyAlignment="1">
      <alignment horizontal="center" vertical="center" shrinkToFit="1"/>
    </xf>
    <xf numFmtId="49" fontId="8" fillId="0" borderId="0" xfId="2" applyNumberFormat="1" applyFont="1" applyAlignment="1">
      <alignment horizontal="center" vertical="center" shrinkToFit="1"/>
    </xf>
    <xf numFmtId="49" fontId="15" fillId="3" borderId="34" xfId="2" applyNumberFormat="1" applyFont="1" applyFill="1" applyBorder="1" applyAlignment="1">
      <alignment horizontal="center" vertical="center"/>
    </xf>
    <xf numFmtId="49" fontId="15" fillId="3" borderId="34" xfId="2" applyNumberFormat="1" applyFont="1" applyFill="1" applyBorder="1" applyAlignment="1">
      <alignment vertical="center"/>
    </xf>
    <xf numFmtId="49" fontId="15" fillId="3" borderId="34" xfId="5" applyNumberFormat="1" applyFont="1" applyFill="1" applyBorder="1" applyAlignment="1">
      <alignment vertical="center" wrapText="1"/>
    </xf>
    <xf numFmtId="49" fontId="8" fillId="3" borderId="15" xfId="2" applyNumberFormat="1" applyFont="1" applyFill="1" applyBorder="1" applyAlignment="1">
      <alignment horizontal="center" vertical="center" wrapText="1"/>
    </xf>
    <xf numFmtId="49" fontId="21" fillId="4" borderId="3" xfId="2" applyNumberFormat="1" applyFont="1" applyFill="1" applyBorder="1" applyAlignment="1">
      <alignment horizontal="center" vertical="center" wrapText="1"/>
    </xf>
    <xf numFmtId="49" fontId="21" fillId="4" borderId="3" xfId="2" applyNumberFormat="1" applyFont="1" applyFill="1" applyBorder="1" applyAlignment="1">
      <alignment horizontal="center" vertical="center"/>
    </xf>
    <xf numFmtId="49" fontId="10" fillId="3" borderId="2" xfId="5" applyNumberFormat="1" applyFont="1" applyFill="1" applyBorder="1" applyAlignment="1">
      <alignment horizontal="center" vertical="center" wrapText="1"/>
    </xf>
    <xf numFmtId="49" fontId="54" fillId="3" borderId="45" xfId="5" applyNumberFormat="1" applyFont="1" applyFill="1" applyBorder="1" applyAlignment="1">
      <alignment horizontal="center" vertical="center" wrapText="1"/>
    </xf>
    <xf numFmtId="49" fontId="54" fillId="3" borderId="2" xfId="9" applyNumberFormat="1" applyFont="1" applyFill="1" applyBorder="1" applyAlignment="1">
      <alignment horizontal="center" vertical="center" wrapText="1"/>
    </xf>
    <xf numFmtId="49" fontId="21" fillId="3" borderId="2" xfId="2" applyNumberFormat="1" applyFont="1" applyFill="1" applyBorder="1" applyAlignment="1">
      <alignment horizontal="center" vertical="center" wrapText="1" shrinkToFit="1"/>
    </xf>
    <xf numFmtId="49" fontId="21" fillId="3" borderId="2" xfId="2" applyNumberFormat="1" applyFont="1" applyFill="1" applyBorder="1" applyAlignment="1">
      <alignment horizontal="center" vertical="center" wrapText="1"/>
    </xf>
    <xf numFmtId="49" fontId="15" fillId="2" borderId="9" xfId="5" applyNumberFormat="1" applyFont="1" applyFill="1" applyBorder="1" applyAlignment="1">
      <alignment horizontal="left" vertical="center" shrinkToFit="1"/>
    </xf>
    <xf numFmtId="0" fontId="22" fillId="4" borderId="28" xfId="5" applyFont="1" applyFill="1" applyBorder="1" applyAlignment="1">
      <alignment vertical="center" shrinkToFit="1"/>
    </xf>
    <xf numFmtId="0" fontId="22" fillId="4" borderId="37" xfId="5" applyFont="1" applyFill="1" applyBorder="1" applyAlignment="1">
      <alignment vertical="center" shrinkToFit="1"/>
    </xf>
    <xf numFmtId="0" fontId="22" fillId="4" borderId="39" xfId="5" applyFont="1" applyFill="1" applyBorder="1" applyAlignment="1">
      <alignment vertical="center" shrinkToFit="1"/>
    </xf>
    <xf numFmtId="0" fontId="15" fillId="4" borderId="9" xfId="5" applyFont="1" applyFill="1" applyBorder="1" applyAlignment="1">
      <alignment horizontal="center" vertical="center" shrinkToFit="1"/>
    </xf>
    <xf numFmtId="0" fontId="22" fillId="4" borderId="68" xfId="5" applyFont="1" applyFill="1" applyBorder="1" applyAlignment="1">
      <alignment vertical="center" shrinkToFit="1"/>
    </xf>
    <xf numFmtId="0" fontId="22" fillId="4" borderId="77" xfId="5" applyFont="1" applyFill="1" applyBorder="1" applyAlignment="1">
      <alignment vertical="center" shrinkToFit="1"/>
    </xf>
    <xf numFmtId="49" fontId="15" fillId="2" borderId="16" xfId="5" applyNumberFormat="1" applyFont="1" applyFill="1" applyBorder="1" applyAlignment="1">
      <alignment horizontal="left" vertical="center" shrinkToFit="1"/>
    </xf>
    <xf numFmtId="0" fontId="15" fillId="4" borderId="16" xfId="5" applyFont="1" applyFill="1" applyBorder="1" applyAlignment="1">
      <alignment horizontal="center" vertical="center" shrinkToFit="1"/>
    </xf>
    <xf numFmtId="0" fontId="22" fillId="4" borderId="32" xfId="5" applyFont="1" applyFill="1" applyBorder="1" applyAlignment="1">
      <alignment vertical="center" shrinkToFit="1"/>
    </xf>
    <xf numFmtId="0" fontId="22" fillId="4" borderId="43" xfId="5" applyFont="1" applyFill="1" applyBorder="1" applyAlignment="1">
      <alignment vertical="center" shrinkToFit="1"/>
    </xf>
    <xf numFmtId="49" fontId="15" fillId="2" borderId="0" xfId="5" applyNumberFormat="1" applyFont="1" applyFill="1" applyAlignment="1">
      <alignment horizontal="center" vertical="center"/>
    </xf>
    <xf numFmtId="49" fontId="21" fillId="2" borderId="0" xfId="5" applyNumberFormat="1" applyFont="1" applyFill="1" applyAlignment="1">
      <alignment horizontal="center" vertical="center" shrinkToFit="1"/>
    </xf>
    <xf numFmtId="49" fontId="21" fillId="2" borderId="0" xfId="5" applyNumberFormat="1" applyFont="1" applyFill="1" applyAlignment="1">
      <alignment vertical="center" shrinkToFit="1"/>
    </xf>
    <xf numFmtId="38" fontId="15" fillId="2" borderId="0" xfId="5" applyNumberFormat="1" applyFont="1" applyFill="1" applyAlignment="1">
      <alignment horizontal="right" vertical="center" shrinkToFit="1"/>
    </xf>
    <xf numFmtId="38" fontId="15" fillId="2" borderId="0" xfId="5" applyNumberFormat="1" applyFont="1" applyFill="1" applyAlignment="1">
      <alignment horizontal="right" vertical="center"/>
    </xf>
    <xf numFmtId="191" fontId="15" fillId="2" borderId="0" xfId="5" applyNumberFormat="1" applyFont="1" applyFill="1" applyAlignment="1">
      <alignment horizontal="right" vertical="center"/>
    </xf>
    <xf numFmtId="188" fontId="15" fillId="2" borderId="0" xfId="5" applyNumberFormat="1" applyFont="1" applyFill="1" applyAlignment="1">
      <alignment horizontal="right" vertical="center"/>
    </xf>
    <xf numFmtId="0" fontId="12" fillId="0" borderId="0" xfId="1" applyFont="1" applyAlignment="1">
      <alignment horizontal="center" vertical="center"/>
    </xf>
    <xf numFmtId="49" fontId="8" fillId="2" borderId="0" xfId="2" applyNumberFormat="1" applyFont="1" applyFill="1" applyAlignment="1">
      <alignment horizontal="center" vertical="center"/>
    </xf>
    <xf numFmtId="0" fontId="12" fillId="0" borderId="0" xfId="11" applyFont="1">
      <alignment vertical="center"/>
    </xf>
    <xf numFmtId="0" fontId="12" fillId="0" borderId="0" xfId="12" applyFont="1">
      <alignment vertical="center"/>
    </xf>
    <xf numFmtId="49" fontId="9" fillId="2" borderId="0" xfId="2" applyNumberFormat="1" applyFont="1" applyFill="1" applyAlignment="1">
      <alignment vertical="center"/>
    </xf>
    <xf numFmtId="0" fontId="15" fillId="0" borderId="0" xfId="12" applyFont="1">
      <alignment vertical="center"/>
    </xf>
    <xf numFmtId="178" fontId="21" fillId="3" borderId="1" xfId="2" applyNumberFormat="1" applyFont="1" applyFill="1" applyBorder="1" applyAlignment="1">
      <alignment horizontal="center" vertical="center" shrinkToFit="1"/>
    </xf>
    <xf numFmtId="49" fontId="27" fillId="2" borderId="30" xfId="2" applyNumberFormat="1" applyFont="1" applyFill="1" applyBorder="1" applyAlignment="1">
      <alignment horizontal="center" vertical="center" shrinkToFit="1"/>
    </xf>
    <xf numFmtId="49" fontId="27" fillId="2" borderId="1" xfId="2" applyNumberFormat="1" applyFont="1" applyFill="1" applyBorder="1" applyAlignment="1">
      <alignment horizontal="center" vertical="center" shrinkToFit="1"/>
    </xf>
    <xf numFmtId="38" fontId="27" fillId="2" borderId="1" xfId="7" applyFont="1" applyFill="1" applyBorder="1" applyAlignment="1">
      <alignment horizontal="right" vertical="center" shrinkToFit="1"/>
    </xf>
    <xf numFmtId="49" fontId="27" fillId="4" borderId="62" xfId="2" applyNumberFormat="1" applyFont="1" applyFill="1" applyBorder="1" applyAlignment="1">
      <alignment horizontal="center" vertical="center" shrinkToFit="1"/>
    </xf>
    <xf numFmtId="188" fontId="21" fillId="4" borderId="62" xfId="2" applyNumberFormat="1" applyFont="1" applyFill="1" applyBorder="1" applyAlignment="1">
      <alignment horizontal="right" vertical="center" shrinkToFit="1"/>
    </xf>
    <xf numFmtId="38" fontId="27" fillId="2" borderId="30" xfId="7" applyFont="1" applyFill="1" applyBorder="1" applyAlignment="1">
      <alignment horizontal="right" vertical="center" shrinkToFit="1"/>
    </xf>
    <xf numFmtId="38" fontId="27" fillId="2" borderId="19" xfId="7" applyFont="1" applyFill="1" applyBorder="1" applyAlignment="1">
      <alignment horizontal="right" vertical="center" shrinkToFit="1"/>
    </xf>
    <xf numFmtId="49" fontId="27" fillId="2" borderId="19" xfId="2" applyNumberFormat="1" applyFont="1" applyFill="1" applyBorder="1" applyAlignment="1">
      <alignment horizontal="center" vertical="center" shrinkToFit="1"/>
    </xf>
    <xf numFmtId="49" fontId="27" fillId="4" borderId="3" xfId="2" applyNumberFormat="1" applyFont="1" applyFill="1" applyBorder="1" applyAlignment="1">
      <alignment horizontal="center" vertical="center" shrinkToFit="1"/>
    </xf>
    <xf numFmtId="188" fontId="21" fillId="4" borderId="3" xfId="2" applyNumberFormat="1" applyFont="1" applyFill="1" applyBorder="1" applyAlignment="1">
      <alignment horizontal="right" vertical="center" shrinkToFit="1"/>
    </xf>
    <xf numFmtId="185" fontId="15" fillId="2" borderId="0" xfId="2" applyNumberFormat="1" applyFont="1" applyFill="1" applyAlignment="1">
      <alignment vertical="center"/>
    </xf>
    <xf numFmtId="49" fontId="21" fillId="2" borderId="0" xfId="2" applyNumberFormat="1" applyFont="1" applyFill="1" applyAlignment="1">
      <alignment horizontal="center" vertical="center" wrapText="1"/>
    </xf>
    <xf numFmtId="49" fontId="15" fillId="2" borderId="0" xfId="2" applyNumberFormat="1" applyFont="1" applyFill="1" applyAlignment="1">
      <alignment horizontal="center" vertical="center"/>
    </xf>
    <xf numFmtId="49" fontId="15" fillId="2" borderId="0" xfId="2" applyNumberFormat="1" applyFont="1" applyFill="1" applyAlignment="1">
      <alignment horizontal="center" vertical="center" shrinkToFit="1"/>
    </xf>
    <xf numFmtId="188" fontId="15" fillId="2" borderId="0" xfId="2" applyNumberFormat="1" applyFont="1" applyFill="1" applyAlignment="1">
      <alignment horizontal="right" vertical="center" shrinkToFit="1"/>
    </xf>
    <xf numFmtId="49" fontId="28" fillId="4" borderId="62" xfId="2" applyNumberFormat="1" applyFont="1" applyFill="1" applyBorder="1" applyAlignment="1">
      <alignment horizontal="center" vertical="center" shrinkToFit="1"/>
    </xf>
    <xf numFmtId="38" fontId="27" fillId="2" borderId="30" xfId="7" quotePrefix="1" applyFont="1" applyFill="1" applyBorder="1" applyAlignment="1">
      <alignment horizontal="right" vertical="center" shrinkToFit="1"/>
    </xf>
    <xf numFmtId="188" fontId="21" fillId="2" borderId="62" xfId="2" applyNumberFormat="1" applyFont="1" applyFill="1" applyBorder="1" applyAlignment="1">
      <alignment horizontal="right" vertical="center" shrinkToFit="1"/>
    </xf>
    <xf numFmtId="178" fontId="21" fillId="3" borderId="2" xfId="2" applyNumberFormat="1" applyFont="1" applyFill="1" applyBorder="1" applyAlignment="1">
      <alignment horizontal="center" vertical="center" shrinkToFit="1"/>
    </xf>
    <xf numFmtId="49" fontId="10" fillId="2" borderId="0" xfId="2" applyNumberFormat="1" applyFont="1" applyFill="1" applyAlignment="1">
      <alignment vertical="center"/>
    </xf>
    <xf numFmtId="49" fontId="12" fillId="2" borderId="0" xfId="2" applyNumberFormat="1" applyFont="1" applyFill="1" applyAlignment="1">
      <alignment vertical="center"/>
    </xf>
    <xf numFmtId="49" fontId="8" fillId="2" borderId="0" xfId="2" applyNumberFormat="1" applyFont="1" applyFill="1" applyAlignment="1">
      <alignment horizontal="left" vertical="center"/>
    </xf>
    <xf numFmtId="0" fontId="12" fillId="0" borderId="0" xfId="12" applyFont="1" applyAlignment="1">
      <alignment horizontal="center" vertical="center"/>
    </xf>
    <xf numFmtId="0" fontId="53" fillId="3" borderId="1" xfId="1" applyFont="1" applyFill="1" applyBorder="1">
      <alignment vertical="center"/>
    </xf>
    <xf numFmtId="49" fontId="53" fillId="3" borderId="15" xfId="5" applyNumberFormat="1" applyFont="1" applyFill="1" applyBorder="1" applyAlignment="1">
      <alignment horizontal="center" vertical="center"/>
    </xf>
    <xf numFmtId="49" fontId="53" fillId="3" borderId="15" xfId="5" applyNumberFormat="1" applyFont="1" applyFill="1" applyBorder="1" applyAlignment="1">
      <alignment horizontal="center" vertical="center" wrapText="1"/>
    </xf>
    <xf numFmtId="0" fontId="53" fillId="3" borderId="3" xfId="1" applyFont="1" applyFill="1" applyBorder="1">
      <alignment vertical="center"/>
    </xf>
    <xf numFmtId="49" fontId="53" fillId="3" borderId="3" xfId="5" applyNumberFormat="1" applyFont="1" applyFill="1" applyBorder="1" applyAlignment="1">
      <alignment horizontal="center" vertical="center"/>
    </xf>
    <xf numFmtId="49" fontId="53" fillId="3" borderId="3" xfId="5" applyNumberFormat="1" applyFont="1" applyFill="1" applyBorder="1" applyAlignment="1">
      <alignment horizontal="center" vertical="center" wrapText="1"/>
    </xf>
    <xf numFmtId="186" fontId="15" fillId="0" borderId="9" xfId="13" applyNumberFormat="1" applyFont="1" applyFill="1" applyBorder="1" applyAlignment="1">
      <alignment horizontal="right" vertical="center" shrinkToFit="1"/>
    </xf>
    <xf numFmtId="49" fontId="53" fillId="2" borderId="0" xfId="5" applyNumberFormat="1" applyFont="1" applyFill="1" applyAlignment="1">
      <alignment vertical="center"/>
    </xf>
    <xf numFmtId="49" fontId="58" fillId="2" borderId="0" xfId="5" applyNumberFormat="1" applyFont="1" applyFill="1" applyAlignment="1">
      <alignment vertical="center"/>
    </xf>
    <xf numFmtId="0" fontId="59" fillId="2" borderId="0" xfId="1" applyFont="1" applyFill="1">
      <alignment vertical="center"/>
    </xf>
    <xf numFmtId="0" fontId="18" fillId="2" borderId="0" xfId="2" applyFont="1" applyFill="1"/>
    <xf numFmtId="0" fontId="21" fillId="2" borderId="0" xfId="2" applyFont="1" applyFill="1"/>
    <xf numFmtId="0" fontId="8" fillId="2" borderId="0" xfId="2" applyFont="1" applyFill="1"/>
    <xf numFmtId="0" fontId="20" fillId="2" borderId="0" xfId="2" applyFont="1" applyFill="1"/>
    <xf numFmtId="0" fontId="21" fillId="3" borderId="2" xfId="2" applyFont="1" applyFill="1" applyBorder="1" applyAlignment="1">
      <alignment vertical="center"/>
    </xf>
    <xf numFmtId="0" fontId="21" fillId="3" borderId="2" xfId="2" applyFont="1" applyFill="1" applyBorder="1" applyAlignment="1">
      <alignment horizontal="center" vertical="center"/>
    </xf>
    <xf numFmtId="0" fontId="21" fillId="2" borderId="1" xfId="2" applyFont="1" applyFill="1" applyBorder="1" applyAlignment="1">
      <alignment vertical="center"/>
    </xf>
    <xf numFmtId="0" fontId="27" fillId="2" borderId="1" xfId="2" applyFont="1" applyFill="1" applyBorder="1" applyAlignment="1">
      <alignment horizontal="center" vertical="center" shrinkToFit="1"/>
    </xf>
    <xf numFmtId="179" fontId="27" fillId="2" borderId="1" xfId="2" applyNumberFormat="1" applyFont="1" applyFill="1" applyBorder="1" applyAlignment="1">
      <alignment horizontal="right" vertical="center" shrinkToFit="1"/>
    </xf>
    <xf numFmtId="0" fontId="62" fillId="2" borderId="3" xfId="2" applyFont="1" applyFill="1" applyBorder="1" applyAlignment="1">
      <alignment vertical="center"/>
    </xf>
    <xf numFmtId="0" fontId="27" fillId="4" borderId="3" xfId="2" applyFont="1" applyFill="1" applyBorder="1" applyAlignment="1">
      <alignment horizontal="center" vertical="center" shrinkToFit="1"/>
    </xf>
    <xf numFmtId="38" fontId="27" fillId="4" borderId="3" xfId="2" applyNumberFormat="1" applyFont="1" applyFill="1" applyBorder="1" applyAlignment="1">
      <alignment horizontal="right" vertical="center" shrinkToFit="1"/>
    </xf>
    <xf numFmtId="176" fontId="27" fillId="2" borderId="1" xfId="2" applyNumberFormat="1" applyFont="1" applyFill="1" applyBorder="1" applyAlignment="1">
      <alignment horizontal="right" vertical="center" shrinkToFit="1"/>
    </xf>
    <xf numFmtId="0" fontId="15" fillId="2" borderId="61" xfId="2" applyFont="1" applyFill="1" applyBorder="1" applyAlignment="1">
      <alignment vertical="center"/>
    </xf>
    <xf numFmtId="0" fontId="21" fillId="2" borderId="61" xfId="2" applyFont="1" applyFill="1" applyBorder="1"/>
    <xf numFmtId="0" fontId="8" fillId="2" borderId="61" xfId="2" applyFont="1" applyFill="1" applyBorder="1"/>
    <xf numFmtId="0" fontId="21" fillId="0" borderId="0" xfId="1" applyFont="1">
      <alignment vertical="center"/>
    </xf>
    <xf numFmtId="49" fontId="15" fillId="0" borderId="0" xfId="2" applyNumberFormat="1" applyFont="1" applyAlignment="1">
      <alignment vertical="center"/>
    </xf>
    <xf numFmtId="49" fontId="21" fillId="0" borderId="32" xfId="2" applyNumberFormat="1" applyFont="1" applyBorder="1" applyAlignment="1">
      <alignment vertical="center" shrinkToFit="1"/>
    </xf>
    <xf numFmtId="49" fontId="21" fillId="0" borderId="44" xfId="2" applyNumberFormat="1" applyFont="1" applyBorder="1" applyAlignment="1">
      <alignment vertical="center" shrinkToFit="1"/>
    </xf>
    <xf numFmtId="187" fontId="15" fillId="0" borderId="6" xfId="10" applyNumberFormat="1" applyFont="1" applyFill="1" applyBorder="1" applyAlignment="1">
      <alignment horizontal="right" vertical="center" shrinkToFit="1"/>
    </xf>
    <xf numFmtId="188" fontId="15" fillId="0" borderId="6" xfId="10" applyNumberFormat="1" applyFont="1" applyFill="1" applyBorder="1" applyAlignment="1">
      <alignment horizontal="right" vertical="center" shrinkToFit="1"/>
    </xf>
    <xf numFmtId="186" fontId="15" fillId="0" borderId="6" xfId="10" applyNumberFormat="1" applyFont="1" applyFill="1" applyBorder="1" applyAlignment="1">
      <alignment horizontal="right" vertical="center" shrinkToFit="1"/>
    </xf>
    <xf numFmtId="176" fontId="15" fillId="0" borderId="6" xfId="10" applyNumberFormat="1" applyFont="1" applyFill="1" applyBorder="1" applyAlignment="1">
      <alignment horizontal="right" vertical="center" shrinkToFit="1"/>
    </xf>
    <xf numFmtId="179" fontId="15" fillId="0" borderId="6" xfId="10" applyNumberFormat="1" applyFont="1" applyFill="1" applyBorder="1" applyAlignment="1">
      <alignment horizontal="right" vertical="center" shrinkToFit="1"/>
    </xf>
    <xf numFmtId="187" fontId="15" fillId="0" borderId="9" xfId="10" applyNumberFormat="1" applyFont="1" applyFill="1" applyBorder="1" applyAlignment="1">
      <alignment horizontal="right" vertical="center" shrinkToFit="1"/>
    </xf>
    <xf numFmtId="188" fontId="15" fillId="0" borderId="9" xfId="10" applyNumberFormat="1" applyFont="1" applyFill="1" applyBorder="1" applyAlignment="1">
      <alignment horizontal="right" vertical="center" shrinkToFit="1"/>
    </xf>
    <xf numFmtId="186" fontId="15" fillId="0" borderId="9" xfId="10" applyNumberFormat="1" applyFont="1" applyFill="1" applyBorder="1" applyAlignment="1">
      <alignment horizontal="right" vertical="center" shrinkToFit="1"/>
    </xf>
    <xf numFmtId="176" fontId="15" fillId="0" borderId="9" xfId="10" applyNumberFormat="1" applyFont="1" applyFill="1" applyBorder="1" applyAlignment="1">
      <alignment horizontal="right" vertical="center" shrinkToFit="1"/>
    </xf>
    <xf numFmtId="179" fontId="15" fillId="0" borderId="9" xfId="10" applyNumberFormat="1" applyFont="1" applyFill="1" applyBorder="1" applyAlignment="1">
      <alignment horizontal="right" vertical="center" shrinkToFit="1"/>
    </xf>
    <xf numFmtId="189" fontId="15" fillId="0" borderId="9" xfId="10" applyNumberFormat="1" applyFont="1" applyFill="1" applyBorder="1" applyAlignment="1">
      <alignment horizontal="right" vertical="center" shrinkToFit="1"/>
    </xf>
    <xf numFmtId="188" fontId="53" fillId="0" borderId="9" xfId="10" applyNumberFormat="1" applyFont="1" applyFill="1" applyBorder="1" applyAlignment="1">
      <alignment horizontal="right" vertical="center" shrinkToFit="1"/>
    </xf>
    <xf numFmtId="187" fontId="15" fillId="0" borderId="16" xfId="10" applyNumberFormat="1" applyFont="1" applyFill="1" applyBorder="1" applyAlignment="1">
      <alignment horizontal="right" vertical="center" shrinkToFit="1"/>
    </xf>
    <xf numFmtId="188" fontId="15" fillId="0" borderId="16" xfId="10" applyNumberFormat="1" applyFont="1" applyFill="1" applyBorder="1" applyAlignment="1">
      <alignment horizontal="right" vertical="center" shrinkToFit="1"/>
    </xf>
    <xf numFmtId="186" fontId="15" fillId="0" borderId="16" xfId="10" applyNumberFormat="1" applyFont="1" applyFill="1" applyBorder="1" applyAlignment="1">
      <alignment horizontal="right" vertical="center" shrinkToFit="1"/>
    </xf>
    <xf numFmtId="176" fontId="15" fillId="0" borderId="16" xfId="10" applyNumberFormat="1" applyFont="1" applyFill="1" applyBorder="1" applyAlignment="1">
      <alignment horizontal="right" vertical="center" shrinkToFit="1"/>
    </xf>
    <xf numFmtId="179" fontId="15" fillId="0" borderId="16" xfId="10" applyNumberFormat="1" applyFont="1" applyFill="1" applyBorder="1" applyAlignment="1">
      <alignment horizontal="right" vertical="center" shrinkToFit="1"/>
    </xf>
    <xf numFmtId="49" fontId="65" fillId="2" borderId="0" xfId="2" applyNumberFormat="1" applyFont="1" applyFill="1" applyAlignment="1">
      <alignment vertical="center"/>
    </xf>
    <xf numFmtId="49" fontId="66" fillId="2" borderId="0" xfId="2" applyNumberFormat="1" applyFont="1" applyFill="1" applyAlignment="1">
      <alignment vertical="center"/>
    </xf>
    <xf numFmtId="49" fontId="66" fillId="0" borderId="0" xfId="2" applyNumberFormat="1" applyFont="1"/>
    <xf numFmtId="49" fontId="67" fillId="2" borderId="0" xfId="2" applyNumberFormat="1" applyFont="1" applyFill="1" applyAlignment="1">
      <alignment vertical="center"/>
    </xf>
    <xf numFmtId="49" fontId="66" fillId="2" borderId="0" xfId="2" applyNumberFormat="1" applyFont="1" applyFill="1" applyAlignment="1">
      <alignment horizontal="right" vertical="center"/>
    </xf>
    <xf numFmtId="49" fontId="70" fillId="3" borderId="1" xfId="2" applyNumberFormat="1" applyFont="1" applyFill="1" applyBorder="1" applyAlignment="1">
      <alignment horizontal="center" vertical="center" wrapText="1"/>
    </xf>
    <xf numFmtId="49" fontId="69" fillId="3" borderId="1" xfId="2" applyNumberFormat="1" applyFont="1" applyFill="1" applyBorder="1" applyAlignment="1">
      <alignment horizontal="center" vertical="center" wrapText="1"/>
    </xf>
    <xf numFmtId="49" fontId="66" fillId="3" borderId="1" xfId="2" applyNumberFormat="1" applyFont="1" applyFill="1" applyBorder="1" applyAlignment="1">
      <alignment horizontal="center" vertical="center" wrapText="1"/>
    </xf>
    <xf numFmtId="49" fontId="70" fillId="3" borderId="3" xfId="2" applyNumberFormat="1" applyFont="1" applyFill="1" applyBorder="1" applyAlignment="1">
      <alignment horizontal="center" vertical="center" wrapText="1"/>
    </xf>
    <xf numFmtId="193" fontId="8" fillId="3" borderId="6" xfId="2" applyNumberFormat="1" applyFont="1" applyFill="1" applyBorder="1" applyAlignment="1">
      <alignment horizontal="center" vertical="center"/>
    </xf>
    <xf numFmtId="186" fontId="8" fillId="2" borderId="6" xfId="2" applyNumberFormat="1" applyFont="1" applyFill="1" applyBorder="1" applyAlignment="1">
      <alignment horizontal="right" vertical="center"/>
    </xf>
    <xf numFmtId="188" fontId="8" fillId="2" borderId="6" xfId="2" applyNumberFormat="1" applyFont="1" applyFill="1" applyBorder="1" applyAlignment="1">
      <alignment horizontal="right" vertical="center"/>
    </xf>
    <xf numFmtId="194" fontId="8" fillId="2" borderId="6" xfId="2" applyNumberFormat="1" applyFont="1" applyFill="1" applyBorder="1" applyAlignment="1">
      <alignment horizontal="right" vertical="center"/>
    </xf>
    <xf numFmtId="193" fontId="66" fillId="3" borderId="9" xfId="2" applyNumberFormat="1" applyFont="1" applyFill="1" applyBorder="1" applyAlignment="1">
      <alignment horizontal="center" vertical="center"/>
    </xf>
    <xf numFmtId="186" fontId="66" fillId="2" borderId="9" xfId="2" applyNumberFormat="1" applyFont="1" applyFill="1" applyBorder="1" applyAlignment="1">
      <alignment horizontal="right" vertical="center"/>
    </xf>
    <xf numFmtId="188" fontId="66" fillId="2" borderId="9" xfId="2" applyNumberFormat="1" applyFont="1" applyFill="1" applyBorder="1" applyAlignment="1">
      <alignment horizontal="right" vertical="center"/>
    </xf>
    <xf numFmtId="194" fontId="66" fillId="2" borderId="9" xfId="2" applyNumberFormat="1" applyFont="1" applyFill="1" applyBorder="1" applyAlignment="1">
      <alignment horizontal="right" vertical="center"/>
    </xf>
    <xf numFmtId="193" fontId="66" fillId="3" borderId="30" xfId="2" applyNumberFormat="1" applyFont="1" applyFill="1" applyBorder="1" applyAlignment="1">
      <alignment horizontal="center" vertical="center"/>
    </xf>
    <xf numFmtId="186" fontId="66" fillId="2" borderId="30" xfId="2" applyNumberFormat="1" applyFont="1" applyFill="1" applyBorder="1" applyAlignment="1">
      <alignment horizontal="right" vertical="center"/>
    </xf>
    <xf numFmtId="188" fontId="66" fillId="2" borderId="30" xfId="2" applyNumberFormat="1" applyFont="1" applyFill="1" applyBorder="1" applyAlignment="1">
      <alignment horizontal="right" vertical="center"/>
    </xf>
    <xf numFmtId="194" fontId="66" fillId="2" borderId="30" xfId="2" applyNumberFormat="1" applyFont="1" applyFill="1" applyBorder="1" applyAlignment="1">
      <alignment horizontal="right" vertical="center"/>
    </xf>
    <xf numFmtId="193" fontId="66" fillId="2" borderId="0" xfId="2" applyNumberFormat="1" applyFont="1" applyFill="1" applyAlignment="1">
      <alignment horizontal="center" vertical="center"/>
    </xf>
    <xf numFmtId="186" fontId="66" fillId="2" borderId="0" xfId="2" applyNumberFormat="1" applyFont="1" applyFill="1" applyAlignment="1">
      <alignment horizontal="right" vertical="center"/>
    </xf>
    <xf numFmtId="188" fontId="66" fillId="2" borderId="0" xfId="2" applyNumberFormat="1" applyFont="1" applyFill="1" applyAlignment="1">
      <alignment horizontal="right" vertical="center"/>
    </xf>
    <xf numFmtId="195" fontId="66" fillId="2" borderId="0" xfId="2" applyNumberFormat="1" applyFont="1" applyFill="1" applyAlignment="1">
      <alignment horizontal="right" vertical="center"/>
    </xf>
    <xf numFmtId="193" fontId="71" fillId="2" borderId="0" xfId="2" applyNumberFormat="1" applyFont="1" applyFill="1" applyAlignment="1">
      <alignment horizontal="left" vertical="center"/>
    </xf>
    <xf numFmtId="49" fontId="69" fillId="2" borderId="0" xfId="2" applyNumberFormat="1" applyFont="1" applyFill="1" applyAlignment="1">
      <alignment vertical="center"/>
    </xf>
    <xf numFmtId="181" fontId="66" fillId="2" borderId="0" xfId="2" applyNumberFormat="1" applyFont="1" applyFill="1" applyAlignment="1">
      <alignment vertical="center"/>
    </xf>
    <xf numFmtId="178" fontId="66" fillId="2" borderId="0" xfId="2" applyNumberFormat="1" applyFont="1" applyFill="1" applyAlignment="1">
      <alignment vertical="center"/>
    </xf>
    <xf numFmtId="49" fontId="18" fillId="2" borderId="0" xfId="5" applyNumberFormat="1" applyFont="1" applyFill="1" applyAlignment="1">
      <alignment vertical="center"/>
    </xf>
    <xf numFmtId="49" fontId="18" fillId="2" borderId="0" xfId="5" applyNumberFormat="1" applyFont="1" applyFill="1" applyAlignment="1">
      <alignment horizontal="center" vertical="center"/>
    </xf>
    <xf numFmtId="49" fontId="20" fillId="2" borderId="0" xfId="5" applyNumberFormat="1" applyFont="1" applyFill="1" applyAlignment="1">
      <alignment vertical="center"/>
    </xf>
    <xf numFmtId="49" fontId="20" fillId="2" borderId="0" xfId="5" applyNumberFormat="1" applyFont="1" applyFill="1" applyAlignment="1">
      <alignment horizontal="center" vertical="center"/>
    </xf>
    <xf numFmtId="49" fontId="8" fillId="2" borderId="0" xfId="5" applyNumberFormat="1" applyFont="1" applyFill="1" applyAlignment="1">
      <alignment horizontal="right" vertical="center"/>
    </xf>
    <xf numFmtId="49" fontId="72" fillId="2" borderId="0" xfId="5" applyNumberFormat="1" applyFont="1" applyFill="1" applyAlignment="1">
      <alignment vertical="center"/>
    </xf>
    <xf numFmtId="49" fontId="21" fillId="3" borderId="2" xfId="5" applyNumberFormat="1" applyFont="1" applyFill="1" applyBorder="1" applyAlignment="1">
      <alignment horizontal="center" vertical="center"/>
    </xf>
    <xf numFmtId="49" fontId="22" fillId="4" borderId="6" xfId="5" applyNumberFormat="1" applyFont="1" applyFill="1" applyBorder="1" applyAlignment="1">
      <alignment horizontal="left" vertical="center" wrapText="1"/>
    </xf>
    <xf numFmtId="49" fontId="22" fillId="4" borderId="9" xfId="5" applyNumberFormat="1" applyFont="1" applyFill="1" applyBorder="1" applyAlignment="1">
      <alignment horizontal="left" vertical="center" wrapText="1"/>
    </xf>
    <xf numFmtId="49" fontId="21" fillId="4" borderId="9" xfId="5" applyNumberFormat="1" applyFont="1" applyFill="1" applyBorder="1" applyAlignment="1">
      <alignment horizontal="left" vertical="center" wrapText="1"/>
    </xf>
    <xf numFmtId="49" fontId="22" fillId="4" borderId="81" xfId="5" applyNumberFormat="1" applyFont="1" applyFill="1" applyBorder="1" applyAlignment="1">
      <alignment horizontal="left" vertical="center" wrapText="1"/>
    </xf>
    <xf numFmtId="49" fontId="21" fillId="4" borderId="3" xfId="5" applyNumberFormat="1" applyFont="1" applyFill="1" applyBorder="1" applyAlignment="1">
      <alignment horizontal="left" vertical="center" wrapText="1"/>
    </xf>
    <xf numFmtId="49" fontId="25" fillId="3" borderId="2" xfId="5" applyNumberFormat="1" applyFont="1" applyFill="1" applyBorder="1" applyAlignment="1">
      <alignment horizontal="center" vertical="center"/>
    </xf>
    <xf numFmtId="49" fontId="21" fillId="4" borderId="6" xfId="5" applyNumberFormat="1" applyFont="1" applyFill="1" applyBorder="1" applyAlignment="1">
      <alignment horizontal="left" vertical="center" wrapText="1"/>
    </xf>
    <xf numFmtId="49" fontId="21" fillId="4" borderId="62" xfId="5" applyNumberFormat="1" applyFont="1" applyFill="1" applyBorder="1" applyAlignment="1">
      <alignment horizontal="left" vertical="center" wrapText="1"/>
    </xf>
    <xf numFmtId="49" fontId="42" fillId="4" borderId="9" xfId="5" applyNumberFormat="1" applyFont="1" applyFill="1" applyBorder="1" applyAlignment="1">
      <alignment horizontal="left" vertical="center" wrapText="1"/>
    </xf>
    <xf numFmtId="49" fontId="21" fillId="2" borderId="0" xfId="5" applyNumberFormat="1" applyFont="1" applyFill="1" applyAlignment="1">
      <alignment vertical="center"/>
    </xf>
    <xf numFmtId="49" fontId="11" fillId="2" borderId="0" xfId="5" applyNumberFormat="1" applyFont="1" applyFill="1" applyAlignment="1">
      <alignment vertical="center"/>
    </xf>
    <xf numFmtId="49" fontId="11" fillId="2" borderId="0" xfId="5" applyNumberFormat="1" applyFont="1" applyFill="1" applyAlignment="1">
      <alignment horizontal="right" vertical="center"/>
    </xf>
    <xf numFmtId="0" fontId="21" fillId="3" borderId="2" xfId="15" applyFont="1" applyFill="1" applyBorder="1">
      <alignment vertical="center"/>
    </xf>
    <xf numFmtId="0" fontId="27" fillId="3" borderId="2" xfId="16" applyFont="1" applyFill="1" applyBorder="1" applyAlignment="1" applyProtection="1">
      <alignment horizontal="center" vertical="center"/>
      <protection locked="0"/>
    </xf>
    <xf numFmtId="0" fontId="27" fillId="3" borderId="2" xfId="15" applyFont="1" applyFill="1" applyBorder="1" applyAlignment="1">
      <alignment horizontal="center" vertical="center"/>
    </xf>
    <xf numFmtId="0" fontId="21" fillId="3" borderId="1" xfId="15" applyFont="1" applyFill="1" applyBorder="1" applyAlignment="1">
      <alignment horizontal="left" vertical="center" wrapText="1"/>
    </xf>
    <xf numFmtId="0" fontId="25" fillId="2" borderId="1" xfId="15" applyFont="1" applyFill="1" applyBorder="1" applyAlignment="1">
      <alignment horizontal="center" vertical="center" wrapText="1"/>
    </xf>
    <xf numFmtId="196" fontId="74" fillId="2" borderId="1" xfId="15" applyNumberFormat="1" applyFont="1" applyFill="1" applyBorder="1" applyAlignment="1">
      <alignment horizontal="right" vertical="center" shrinkToFit="1"/>
    </xf>
    <xf numFmtId="0" fontId="75" fillId="3" borderId="19" xfId="15" applyFont="1" applyFill="1" applyBorder="1" applyAlignment="1">
      <alignment horizontal="left" vertical="center" wrapText="1"/>
    </xf>
    <xf numFmtId="0" fontId="25" fillId="4" borderId="19" xfId="15" applyFont="1" applyFill="1" applyBorder="1" applyAlignment="1">
      <alignment horizontal="center" vertical="center" wrapText="1"/>
    </xf>
    <xf numFmtId="196" fontId="74" fillId="4" borderId="19" xfId="15" applyNumberFormat="1" applyFont="1" applyFill="1" applyBorder="1" applyAlignment="1">
      <alignment horizontal="right" vertical="center" shrinkToFit="1"/>
    </xf>
    <xf numFmtId="0" fontId="75" fillId="3" borderId="3" xfId="15" applyFont="1" applyFill="1" applyBorder="1" applyAlignment="1">
      <alignment horizontal="left" vertical="center" wrapText="1"/>
    </xf>
    <xf numFmtId="0" fontId="25" fillId="3" borderId="3" xfId="15" applyFont="1" applyFill="1" applyBorder="1" applyAlignment="1">
      <alignment horizontal="center" vertical="center" wrapText="1"/>
    </xf>
    <xf numFmtId="196" fontId="74" fillId="3" borderId="3" xfId="15" applyNumberFormat="1" applyFont="1" applyFill="1" applyBorder="1" applyAlignment="1">
      <alignment horizontal="right" vertical="center" shrinkToFit="1"/>
    </xf>
    <xf numFmtId="0" fontId="76" fillId="3" borderId="3" xfId="15" applyFont="1" applyFill="1" applyBorder="1" applyAlignment="1">
      <alignment horizontal="left" vertical="center" wrapText="1"/>
    </xf>
    <xf numFmtId="0" fontId="58" fillId="2" borderId="0" xfId="15" applyFont="1" applyFill="1" applyAlignment="1">
      <alignment horizontal="left" vertical="center"/>
    </xf>
    <xf numFmtId="196" fontId="21" fillId="2" borderId="0" xfId="15" applyNumberFormat="1" applyFont="1" applyFill="1" applyAlignment="1">
      <alignment horizontal="right" vertical="center"/>
    </xf>
    <xf numFmtId="196" fontId="21" fillId="2" borderId="0" xfId="15" quotePrefix="1" applyNumberFormat="1" applyFont="1" applyFill="1" applyAlignment="1">
      <alignment horizontal="right" vertical="center"/>
    </xf>
    <xf numFmtId="0" fontId="11" fillId="2" borderId="0" xfId="15" applyFont="1" applyFill="1" applyAlignment="1">
      <alignment horizontal="left" vertical="center"/>
    </xf>
    <xf numFmtId="196" fontId="8" fillId="0" borderId="0" xfId="5" applyNumberFormat="1" applyFont="1" applyAlignment="1">
      <alignment vertical="center"/>
    </xf>
    <xf numFmtId="49" fontId="77" fillId="2" borderId="0" xfId="2" applyNumberFormat="1" applyFont="1" applyFill="1" applyAlignment="1">
      <alignment vertical="center"/>
    </xf>
    <xf numFmtId="49" fontId="66" fillId="0" borderId="0" xfId="2" applyNumberFormat="1" applyFont="1" applyAlignment="1">
      <alignment vertical="center"/>
    </xf>
    <xf numFmtId="49" fontId="68" fillId="2" borderId="0" xfId="2" applyNumberFormat="1" applyFont="1" applyFill="1" applyAlignment="1">
      <alignment horizontal="right" vertical="center"/>
    </xf>
    <xf numFmtId="49" fontId="50" fillId="3" borderId="63" xfId="2" applyNumberFormat="1" applyFont="1" applyFill="1" applyBorder="1" applyAlignment="1">
      <alignment horizontal="center" vertical="center"/>
    </xf>
    <xf numFmtId="49" fontId="50" fillId="3" borderId="45" xfId="2" applyNumberFormat="1" applyFont="1" applyFill="1" applyBorder="1" applyAlignment="1">
      <alignment horizontal="center" vertical="center"/>
    </xf>
    <xf numFmtId="49" fontId="50" fillId="3" borderId="5" xfId="2" applyNumberFormat="1" applyFont="1" applyFill="1" applyBorder="1" applyAlignment="1">
      <alignment horizontal="center" vertical="center"/>
    </xf>
    <xf numFmtId="49" fontId="50" fillId="3" borderId="62" xfId="2" applyNumberFormat="1" applyFont="1" applyFill="1" applyBorder="1" applyAlignment="1">
      <alignment vertical="center"/>
    </xf>
    <xf numFmtId="49" fontId="50" fillId="3" borderId="9" xfId="2" applyNumberFormat="1" applyFont="1" applyFill="1" applyBorder="1" applyAlignment="1">
      <alignment vertical="center"/>
    </xf>
    <xf numFmtId="49" fontId="50" fillId="3" borderId="81" xfId="2" applyNumberFormat="1" applyFont="1" applyFill="1" applyBorder="1" applyAlignment="1">
      <alignment vertical="center"/>
    </xf>
    <xf numFmtId="49" fontId="50" fillId="3" borderId="3" xfId="2" applyNumberFormat="1" applyFont="1" applyFill="1" applyBorder="1" applyAlignment="1">
      <alignment vertical="center"/>
    </xf>
    <xf numFmtId="197" fontId="50" fillId="3" borderId="63" xfId="2" applyNumberFormat="1" applyFont="1" applyFill="1" applyBorder="1" applyAlignment="1">
      <alignment horizontal="center" vertical="center"/>
    </xf>
    <xf numFmtId="197" fontId="50" fillId="3" borderId="45" xfId="2" applyNumberFormat="1" applyFont="1" applyFill="1" applyBorder="1" applyAlignment="1">
      <alignment horizontal="center" vertical="center"/>
    </xf>
    <xf numFmtId="197" fontId="50" fillId="3" borderId="5" xfId="2" applyNumberFormat="1" applyFont="1" applyFill="1" applyBorder="1" applyAlignment="1">
      <alignment horizontal="center" vertical="center"/>
    </xf>
    <xf numFmtId="197" fontId="50" fillId="3" borderId="62" xfId="2" applyNumberFormat="1" applyFont="1" applyFill="1" applyBorder="1" applyAlignment="1">
      <alignment vertical="center"/>
    </xf>
    <xf numFmtId="197" fontId="50" fillId="3" borderId="9" xfId="2" applyNumberFormat="1" applyFont="1" applyFill="1" applyBorder="1" applyAlignment="1">
      <alignment vertical="center"/>
    </xf>
    <xf numFmtId="197" fontId="50" fillId="3" borderId="81" xfId="2" applyNumberFormat="1" applyFont="1" applyFill="1" applyBorder="1" applyAlignment="1">
      <alignment vertical="center"/>
    </xf>
    <xf numFmtId="197" fontId="50" fillId="3" borderId="3" xfId="2" applyNumberFormat="1" applyFont="1" applyFill="1" applyBorder="1" applyAlignment="1">
      <alignment vertical="center"/>
    </xf>
    <xf numFmtId="197" fontId="66" fillId="2" borderId="0" xfId="2" applyNumberFormat="1" applyFont="1" applyFill="1" applyAlignment="1">
      <alignment vertical="center"/>
    </xf>
    <xf numFmtId="197" fontId="82" fillId="2" borderId="0" xfId="2" applyNumberFormat="1" applyFont="1" applyFill="1" applyAlignment="1">
      <alignment horizontal="right" vertical="center"/>
    </xf>
    <xf numFmtId="197" fontId="84" fillId="2" borderId="0" xfId="2" applyNumberFormat="1" applyFont="1" applyFill="1" applyAlignment="1">
      <alignment vertical="center"/>
    </xf>
    <xf numFmtId="49" fontId="65" fillId="2" borderId="0" xfId="5" applyNumberFormat="1" applyFont="1" applyFill="1" applyAlignment="1">
      <alignment vertical="center"/>
    </xf>
    <xf numFmtId="49" fontId="66" fillId="2" borderId="0" xfId="5" applyNumberFormat="1" applyFont="1" applyFill="1" applyAlignment="1">
      <alignment vertical="center"/>
    </xf>
    <xf numFmtId="49" fontId="66" fillId="0" borderId="0" xfId="5" applyNumberFormat="1" applyFont="1" applyAlignment="1">
      <alignment vertical="center"/>
    </xf>
    <xf numFmtId="49" fontId="85" fillId="2" borderId="0" xfId="5" applyNumberFormat="1" applyFont="1" applyFill="1" applyAlignment="1">
      <alignment vertical="center"/>
    </xf>
    <xf numFmtId="49" fontId="67" fillId="2" borderId="0" xfId="5" applyNumberFormat="1" applyFont="1" applyFill="1" applyAlignment="1">
      <alignment vertical="center"/>
    </xf>
    <xf numFmtId="49" fontId="41" fillId="3" borderId="4" xfId="5" applyNumberFormat="1" applyFont="1" applyFill="1" applyBorder="1" applyAlignment="1">
      <alignment horizontal="center" vertical="center"/>
    </xf>
    <xf numFmtId="49" fontId="86" fillId="3" borderId="5" xfId="5" applyNumberFormat="1" applyFont="1" applyFill="1" applyBorder="1" applyAlignment="1">
      <alignment horizontal="center" vertical="center" wrapText="1"/>
    </xf>
    <xf numFmtId="178" fontId="41" fillId="4" borderId="68" xfId="5" applyNumberFormat="1" applyFont="1" applyFill="1" applyBorder="1" applyAlignment="1">
      <alignment horizontal="center" vertical="center"/>
    </xf>
    <xf numFmtId="186" fontId="41" fillId="2" borderId="7" xfId="5" applyNumberFormat="1" applyFont="1" applyFill="1" applyBorder="1" applyAlignment="1">
      <alignment horizontal="right" vertical="center"/>
    </xf>
    <xf numFmtId="186" fontId="41" fillId="2" borderId="8" xfId="5" applyNumberFormat="1" applyFont="1" applyFill="1" applyBorder="1" applyAlignment="1">
      <alignment horizontal="right" vertical="center"/>
    </xf>
    <xf numFmtId="178" fontId="41" fillId="4" borderId="28" xfId="5" applyNumberFormat="1" applyFont="1" applyFill="1" applyBorder="1" applyAlignment="1">
      <alignment horizontal="center" vertical="center"/>
    </xf>
    <xf numFmtId="186" fontId="41" fillId="2" borderId="10" xfId="5" applyNumberFormat="1" applyFont="1" applyFill="1" applyBorder="1" applyAlignment="1">
      <alignment horizontal="right" vertical="center"/>
    </xf>
    <xf numFmtId="186" fontId="41" fillId="2" borderId="11" xfId="5" applyNumberFormat="1" applyFont="1" applyFill="1" applyBorder="1" applyAlignment="1">
      <alignment horizontal="right" vertical="center"/>
    </xf>
    <xf numFmtId="178" fontId="41" fillId="4" borderId="60" xfId="5" applyNumberFormat="1" applyFont="1" applyFill="1" applyBorder="1" applyAlignment="1">
      <alignment horizontal="center" vertical="center"/>
    </xf>
    <xf numFmtId="186" fontId="41" fillId="2" borderId="31" xfId="5" applyNumberFormat="1" applyFont="1" applyFill="1" applyBorder="1" applyAlignment="1">
      <alignment horizontal="right" vertical="center"/>
    </xf>
    <xf numFmtId="186" fontId="41" fillId="2" borderId="41" xfId="5" applyNumberFormat="1" applyFont="1" applyFill="1" applyBorder="1" applyAlignment="1">
      <alignment horizontal="right" vertical="center"/>
    </xf>
    <xf numFmtId="186" fontId="87" fillId="2" borderId="41" xfId="5" applyNumberFormat="1" applyFont="1" applyFill="1" applyBorder="1" applyAlignment="1">
      <alignment horizontal="right" vertical="center"/>
    </xf>
    <xf numFmtId="186" fontId="87" fillId="2" borderId="31" xfId="5" applyNumberFormat="1" applyFont="1" applyFill="1" applyBorder="1" applyAlignment="1">
      <alignment horizontal="right" vertical="center"/>
    </xf>
    <xf numFmtId="178" fontId="66" fillId="2" borderId="0" xfId="5" applyNumberFormat="1" applyFont="1" applyFill="1" applyAlignment="1">
      <alignment horizontal="center" vertical="center"/>
    </xf>
    <xf numFmtId="186" fontId="66" fillId="2" borderId="0" xfId="5" applyNumberFormat="1" applyFont="1" applyFill="1" applyAlignment="1">
      <alignment horizontal="right" vertical="center"/>
    </xf>
    <xf numFmtId="49" fontId="89" fillId="2" borderId="0" xfId="5" applyNumberFormat="1" applyFont="1" applyFill="1" applyAlignment="1">
      <alignment vertical="center"/>
    </xf>
    <xf numFmtId="178" fontId="66" fillId="2" borderId="0" xfId="5" applyNumberFormat="1" applyFont="1" applyFill="1" applyAlignment="1">
      <alignment vertical="center"/>
    </xf>
    <xf numFmtId="49" fontId="21" fillId="0" borderId="0" xfId="5" applyNumberFormat="1" applyFont="1" applyAlignment="1">
      <alignment vertical="center"/>
    </xf>
    <xf numFmtId="49" fontId="11" fillId="0" borderId="0" xfId="5" applyNumberFormat="1" applyFont="1" applyAlignment="1">
      <alignment vertical="center"/>
    </xf>
    <xf numFmtId="49" fontId="10" fillId="2" borderId="0" xfId="5" applyNumberFormat="1" applyFont="1" applyFill="1" applyAlignment="1">
      <alignment vertical="center"/>
    </xf>
    <xf numFmtId="0" fontId="21" fillId="4" borderId="43" xfId="5" applyFont="1" applyFill="1" applyBorder="1" applyAlignment="1">
      <alignment vertical="center"/>
    </xf>
    <xf numFmtId="178" fontId="15" fillId="2" borderId="0" xfId="5" applyNumberFormat="1" applyFont="1" applyFill="1" applyAlignment="1">
      <alignment horizontal="center" vertical="center"/>
    </xf>
    <xf numFmtId="49" fontId="8" fillId="2" borderId="0" xfId="2" applyNumberFormat="1" applyFont="1" applyFill="1"/>
    <xf numFmtId="49" fontId="10" fillId="2" borderId="0" xfId="2" applyNumberFormat="1" applyFont="1" applyFill="1" applyAlignment="1">
      <alignment horizontal="right" vertical="center"/>
    </xf>
    <xf numFmtId="49" fontId="8" fillId="3" borderId="2" xfId="2" applyNumberFormat="1" applyFont="1" applyFill="1" applyBorder="1" applyAlignment="1">
      <alignment horizontal="center" vertical="center"/>
    </xf>
    <xf numFmtId="49" fontId="8" fillId="3" borderId="3" xfId="2" applyNumberFormat="1" applyFont="1" applyFill="1" applyBorder="1" applyAlignment="1">
      <alignment horizontal="center" vertical="center"/>
    </xf>
    <xf numFmtId="49" fontId="12" fillId="3" borderId="4" xfId="2" applyNumberFormat="1" applyFont="1" applyFill="1" applyBorder="1" applyAlignment="1">
      <alignment horizontal="center" vertical="center" wrapText="1"/>
    </xf>
    <xf numFmtId="49" fontId="12" fillId="3" borderId="5" xfId="2" applyNumberFormat="1" applyFont="1" applyFill="1" applyBorder="1" applyAlignment="1">
      <alignment horizontal="center" vertical="center" wrapText="1"/>
    </xf>
    <xf numFmtId="0" fontId="8" fillId="3" borderId="6" xfId="2" applyFont="1" applyFill="1" applyBorder="1" applyAlignment="1">
      <alignment horizontal="center" vertical="center"/>
    </xf>
    <xf numFmtId="38" fontId="12" fillId="2" borderId="7" xfId="2" applyNumberFormat="1" applyFont="1" applyFill="1" applyBorder="1" applyAlignment="1">
      <alignment horizontal="right" vertical="center" shrinkToFit="1"/>
    </xf>
    <xf numFmtId="176" fontId="12" fillId="2" borderId="8" xfId="2" applyNumberFormat="1" applyFont="1" applyFill="1" applyBorder="1" applyAlignment="1">
      <alignment horizontal="right" vertical="center" shrinkToFit="1"/>
    </xf>
    <xf numFmtId="0" fontId="8" fillId="3" borderId="9" xfId="2" applyFont="1" applyFill="1" applyBorder="1" applyAlignment="1">
      <alignment horizontal="center" vertical="center"/>
    </xf>
    <xf numFmtId="38" fontId="12" fillId="2" borderId="10" xfId="2" applyNumberFormat="1" applyFont="1" applyFill="1" applyBorder="1" applyAlignment="1">
      <alignment horizontal="right" vertical="center" shrinkToFit="1"/>
    </xf>
    <xf numFmtId="176" fontId="12" fillId="2" borderId="11" xfId="2" applyNumberFormat="1" applyFont="1" applyFill="1" applyBorder="1" applyAlignment="1">
      <alignment horizontal="right" vertical="center" shrinkToFit="1"/>
    </xf>
    <xf numFmtId="0" fontId="8" fillId="2" borderId="0" xfId="2" applyFont="1" applyFill="1" applyAlignment="1">
      <alignment horizontal="center" vertical="center"/>
    </xf>
    <xf numFmtId="3" fontId="8" fillId="2" borderId="0" xfId="2" applyNumberFormat="1" applyFont="1" applyFill="1" applyAlignment="1">
      <alignment horizontal="right" vertical="center"/>
    </xf>
    <xf numFmtId="177" fontId="8" fillId="2" borderId="0" xfId="2" applyNumberFormat="1" applyFont="1" applyFill="1" applyAlignment="1">
      <alignment horizontal="right" vertical="center"/>
    </xf>
    <xf numFmtId="49" fontId="15" fillId="4" borderId="6" xfId="2" applyNumberFormat="1" applyFont="1" applyFill="1" applyBorder="1" applyAlignment="1">
      <alignment horizontal="center" vertical="center"/>
    </xf>
    <xf numFmtId="49" fontId="21" fillId="2" borderId="7" xfId="2" applyNumberFormat="1" applyFont="1" applyFill="1" applyBorder="1" applyAlignment="1">
      <alignment vertical="center" shrinkToFit="1"/>
    </xf>
    <xf numFmtId="38" fontId="21" fillId="2" borderId="8" xfId="2" applyNumberFormat="1" applyFont="1" applyFill="1" applyBorder="1" applyAlignment="1">
      <alignment horizontal="right" vertical="center" shrinkToFit="1"/>
    </xf>
    <xf numFmtId="49" fontId="15" fillId="4" borderId="9" xfId="2" applyNumberFormat="1" applyFont="1" applyFill="1" applyBorder="1" applyAlignment="1">
      <alignment horizontal="center" vertical="center"/>
    </xf>
    <xf numFmtId="49" fontId="21" fillId="2" borderId="10" xfId="2" applyNumberFormat="1" applyFont="1" applyFill="1" applyBorder="1" applyAlignment="1">
      <alignment vertical="center" shrinkToFit="1"/>
    </xf>
    <xf numFmtId="38" fontId="21" fillId="2" borderId="11" xfId="2" applyNumberFormat="1" applyFont="1" applyFill="1" applyBorder="1" applyAlignment="1">
      <alignment horizontal="right" vertical="center" shrinkToFit="1"/>
    </xf>
    <xf numFmtId="49" fontId="22" fillId="2" borderId="10" xfId="2" applyNumberFormat="1" applyFont="1" applyFill="1" applyBorder="1" applyAlignment="1">
      <alignment vertical="center" shrinkToFit="1"/>
    </xf>
    <xf numFmtId="49" fontId="15" fillId="4" borderId="16" xfId="2" applyNumberFormat="1" applyFont="1" applyFill="1" applyBorder="1" applyAlignment="1">
      <alignment horizontal="center" vertical="center"/>
    </xf>
    <xf numFmtId="49" fontId="21" fillId="2" borderId="17" xfId="2" applyNumberFormat="1" applyFont="1" applyFill="1" applyBorder="1" applyAlignment="1">
      <alignment vertical="center" shrinkToFit="1"/>
    </xf>
    <xf numFmtId="38" fontId="21" fillId="2" borderId="18" xfId="2" applyNumberFormat="1" applyFont="1" applyFill="1" applyBorder="1" applyAlignment="1">
      <alignment horizontal="right" vertical="center" shrinkToFit="1"/>
    </xf>
    <xf numFmtId="49" fontId="23" fillId="2" borderId="0" xfId="2" applyNumberFormat="1" applyFont="1" applyFill="1" applyAlignment="1">
      <alignment vertical="center"/>
    </xf>
    <xf numFmtId="38" fontId="8" fillId="2" borderId="0" xfId="2" applyNumberFormat="1" applyFont="1" applyFill="1" applyAlignment="1">
      <alignment vertical="center"/>
    </xf>
    <xf numFmtId="49" fontId="12" fillId="3" borderId="15" xfId="2" applyNumberFormat="1" applyFont="1" applyFill="1" applyBorder="1" applyAlignment="1">
      <alignment horizontal="center" vertical="center"/>
    </xf>
    <xf numFmtId="49" fontId="8" fillId="2" borderId="0" xfId="4" applyNumberFormat="1" applyFont="1" applyFill="1" applyAlignment="1">
      <alignment vertical="center"/>
    </xf>
    <xf numFmtId="49" fontId="20" fillId="2" borderId="0" xfId="4" applyNumberFormat="1" applyFont="1" applyFill="1" applyAlignment="1">
      <alignment vertical="center"/>
    </xf>
    <xf numFmtId="49" fontId="15" fillId="2" borderId="0" xfId="4" applyNumberFormat="1" applyFont="1" applyFill="1" applyAlignment="1">
      <alignment horizontal="right"/>
    </xf>
    <xf numFmtId="49" fontId="25" fillId="3" borderId="20" xfId="5" applyNumberFormat="1" applyFont="1" applyFill="1" applyBorder="1" applyAlignment="1">
      <alignment horizontal="center" vertical="center" shrinkToFit="1"/>
    </xf>
    <xf numFmtId="49" fontId="25" fillId="3" borderId="22" xfId="5" applyNumberFormat="1" applyFont="1" applyFill="1" applyBorder="1" applyAlignment="1">
      <alignment horizontal="center" vertical="center" shrinkToFit="1"/>
    </xf>
    <xf numFmtId="49" fontId="27" fillId="3" borderId="13" xfId="5" applyNumberFormat="1" applyFont="1" applyFill="1" applyBorder="1" applyAlignment="1">
      <alignment horizontal="center" vertical="center" shrinkToFit="1"/>
    </xf>
    <xf numFmtId="178" fontId="27" fillId="4" borderId="9" xfId="4" applyNumberFormat="1" applyFont="1" applyFill="1" applyBorder="1" applyAlignment="1">
      <alignment horizontal="right" vertical="center"/>
    </xf>
    <xf numFmtId="49" fontId="15" fillId="2" borderId="0" xfId="4" applyNumberFormat="1" applyFont="1" applyFill="1" applyAlignment="1">
      <alignment vertical="center"/>
    </xf>
    <xf numFmtId="49" fontId="30" fillId="3" borderId="12" xfId="5" applyNumberFormat="1" applyFont="1" applyFill="1" applyBorder="1" applyAlignment="1">
      <alignment horizontal="center" vertical="center" shrinkToFit="1"/>
    </xf>
    <xf numFmtId="49" fontId="30" fillId="3" borderId="13" xfId="5" applyNumberFormat="1" applyFont="1" applyFill="1" applyBorder="1" applyAlignment="1">
      <alignment horizontal="center" vertical="center" shrinkToFit="1"/>
    </xf>
    <xf numFmtId="178" fontId="27" fillId="4" borderId="9" xfId="4" applyNumberFormat="1" applyFont="1" applyFill="1" applyBorder="1" applyAlignment="1">
      <alignment horizontal="center" vertical="center"/>
    </xf>
    <xf numFmtId="49" fontId="20" fillId="2" borderId="0" xfId="5" applyNumberFormat="1" applyFont="1" applyFill="1" applyAlignment="1">
      <alignment horizontal="left" vertical="center"/>
    </xf>
    <xf numFmtId="49" fontId="33" fillId="2" borderId="0" xfId="5" applyNumberFormat="1" applyFont="1" applyFill="1" applyAlignment="1">
      <alignment horizontal="right"/>
    </xf>
    <xf numFmtId="49" fontId="25" fillId="4" borderId="3" xfId="5" applyNumberFormat="1" applyFont="1" applyFill="1" applyBorder="1" applyAlignment="1">
      <alignment horizontal="center" vertical="center" wrapText="1"/>
    </xf>
    <xf numFmtId="49" fontId="21" fillId="4" borderId="4" xfId="5" applyNumberFormat="1" applyFont="1" applyFill="1" applyBorder="1" applyAlignment="1">
      <alignment horizontal="center" vertical="center" shrinkToFit="1"/>
    </xf>
    <xf numFmtId="49" fontId="21" fillId="4" borderId="45" xfId="5" applyNumberFormat="1" applyFont="1" applyFill="1" applyBorder="1" applyAlignment="1">
      <alignment horizontal="center" vertical="center" shrinkToFit="1"/>
    </xf>
    <xf numFmtId="49" fontId="21" fillId="4" borderId="46" xfId="5" applyNumberFormat="1" applyFont="1" applyFill="1" applyBorder="1" applyAlignment="1">
      <alignment horizontal="center" vertical="center" shrinkToFit="1"/>
    </xf>
    <xf numFmtId="49" fontId="21" fillId="4" borderId="2" xfId="5" applyNumberFormat="1" applyFont="1" applyFill="1" applyBorder="1" applyAlignment="1">
      <alignment horizontal="center" vertical="center" shrinkToFit="1"/>
    </xf>
    <xf numFmtId="0" fontId="15" fillId="4" borderId="6" xfId="5" applyFont="1" applyFill="1" applyBorder="1" applyAlignment="1">
      <alignment horizontal="center" vertical="center" shrinkToFit="1"/>
    </xf>
    <xf numFmtId="180" fontId="21" fillId="2" borderId="7" xfId="5" applyNumberFormat="1" applyFont="1" applyFill="1" applyBorder="1" applyAlignment="1">
      <alignment horizontal="right" vertical="center" shrinkToFit="1"/>
    </xf>
    <xf numFmtId="180" fontId="21" fillId="2" borderId="47" xfId="5" applyNumberFormat="1" applyFont="1" applyFill="1" applyBorder="1" applyAlignment="1">
      <alignment horizontal="right" vertical="center" shrinkToFit="1"/>
    </xf>
    <xf numFmtId="180" fontId="21" fillId="2" borderId="48" xfId="5" applyNumberFormat="1" applyFont="1" applyFill="1" applyBorder="1" applyAlignment="1">
      <alignment horizontal="right" vertical="center" shrinkToFit="1"/>
    </xf>
    <xf numFmtId="180" fontId="21" fillId="2" borderId="6" xfId="5" applyNumberFormat="1" applyFont="1" applyFill="1" applyBorder="1" applyAlignment="1">
      <alignment horizontal="right" vertical="center" shrinkToFit="1"/>
    </xf>
    <xf numFmtId="180" fontId="21" fillId="2" borderId="10" xfId="5" applyNumberFormat="1" applyFont="1" applyFill="1" applyBorder="1" applyAlignment="1">
      <alignment horizontal="right" vertical="center" shrinkToFit="1"/>
    </xf>
    <xf numFmtId="180" fontId="21" fillId="2" borderId="27" xfId="5" applyNumberFormat="1" applyFont="1" applyFill="1" applyBorder="1" applyAlignment="1">
      <alignment horizontal="right" vertical="center" shrinkToFit="1"/>
    </xf>
    <xf numFmtId="180" fontId="21" fillId="2" borderId="49" xfId="5" applyNumberFormat="1" applyFont="1" applyFill="1" applyBorder="1" applyAlignment="1">
      <alignment horizontal="right" vertical="center" shrinkToFit="1"/>
    </xf>
    <xf numFmtId="180" fontId="21" fillId="2" borderId="9" xfId="5" applyNumberFormat="1" applyFont="1" applyFill="1" applyBorder="1" applyAlignment="1">
      <alignment horizontal="right" vertical="center" shrinkToFit="1"/>
    </xf>
    <xf numFmtId="0" fontId="15" fillId="4" borderId="30" xfId="5" applyFont="1" applyFill="1" applyBorder="1" applyAlignment="1">
      <alignment horizontal="center" vertical="center" shrinkToFit="1"/>
    </xf>
    <xf numFmtId="180" fontId="21" fillId="2" borderId="41" xfId="5" applyNumberFormat="1" applyFont="1" applyFill="1" applyBorder="1" applyAlignment="1">
      <alignment horizontal="right" vertical="center" shrinkToFit="1"/>
    </xf>
    <xf numFmtId="180" fontId="21" fillId="2" borderId="50" xfId="5" applyNumberFormat="1" applyFont="1" applyFill="1" applyBorder="1" applyAlignment="1">
      <alignment horizontal="right" vertical="center" shrinkToFit="1"/>
    </xf>
    <xf numFmtId="180" fontId="21" fillId="2" borderId="30" xfId="5" applyNumberFormat="1" applyFont="1" applyFill="1" applyBorder="1" applyAlignment="1">
      <alignment horizontal="right" vertical="center" shrinkToFit="1"/>
    </xf>
    <xf numFmtId="180" fontId="21" fillId="2" borderId="51" xfId="5" applyNumberFormat="1" applyFont="1" applyFill="1" applyBorder="1" applyAlignment="1">
      <alignment horizontal="right" vertical="center" shrinkToFit="1"/>
    </xf>
    <xf numFmtId="49" fontId="25" fillId="4" borderId="3" xfId="5" applyNumberFormat="1" applyFont="1" applyFill="1" applyBorder="1" applyAlignment="1">
      <alignment horizontal="center" vertical="center" shrinkToFit="1"/>
    </xf>
    <xf numFmtId="177" fontId="21" fillId="2" borderId="7" xfId="5" applyNumberFormat="1" applyFont="1" applyFill="1" applyBorder="1" applyAlignment="1">
      <alignment horizontal="right" vertical="center" shrinkToFit="1"/>
    </xf>
    <xf numFmtId="177" fontId="21" fillId="2" borderId="47" xfId="5" applyNumberFormat="1" applyFont="1" applyFill="1" applyBorder="1" applyAlignment="1">
      <alignment horizontal="right" vertical="center" shrinkToFit="1"/>
    </xf>
    <xf numFmtId="177" fontId="21" fillId="2" borderId="48" xfId="5" applyNumberFormat="1" applyFont="1" applyFill="1" applyBorder="1" applyAlignment="1">
      <alignment horizontal="right" vertical="center" shrinkToFit="1"/>
    </xf>
    <xf numFmtId="177" fontId="21" fillId="2" borderId="6" xfId="5" applyNumberFormat="1" applyFont="1" applyFill="1" applyBorder="1" applyAlignment="1">
      <alignment horizontal="right" vertical="center" shrinkToFit="1"/>
    </xf>
    <xf numFmtId="177" fontId="21" fillId="2" borderId="10" xfId="5" applyNumberFormat="1" applyFont="1" applyFill="1" applyBorder="1" applyAlignment="1">
      <alignment horizontal="right" vertical="center" shrinkToFit="1"/>
    </xf>
    <xf numFmtId="177" fontId="21" fillId="2" borderId="27" xfId="5" applyNumberFormat="1" applyFont="1" applyFill="1" applyBorder="1" applyAlignment="1">
      <alignment horizontal="right" vertical="center" shrinkToFit="1"/>
    </xf>
    <xf numFmtId="177" fontId="21" fillId="2" borderId="49" xfId="5" applyNumberFormat="1" applyFont="1" applyFill="1" applyBorder="1" applyAlignment="1">
      <alignment horizontal="right" vertical="center" shrinkToFit="1"/>
    </xf>
    <xf numFmtId="177" fontId="21" fillId="2" borderId="9" xfId="5" applyNumberFormat="1" applyFont="1" applyFill="1" applyBorder="1" applyAlignment="1">
      <alignment horizontal="right" vertical="center" shrinkToFit="1"/>
    </xf>
    <xf numFmtId="177" fontId="21" fillId="2" borderId="41" xfId="5" applyNumberFormat="1" applyFont="1" applyFill="1" applyBorder="1" applyAlignment="1">
      <alignment horizontal="right" vertical="center" shrinkToFit="1"/>
    </xf>
    <xf numFmtId="177" fontId="21" fillId="2" borderId="50" xfId="5" applyNumberFormat="1" applyFont="1" applyFill="1" applyBorder="1" applyAlignment="1">
      <alignment horizontal="right" vertical="center" shrinkToFit="1"/>
    </xf>
    <xf numFmtId="177" fontId="21" fillId="2" borderId="30" xfId="5" applyNumberFormat="1" applyFont="1" applyFill="1" applyBorder="1" applyAlignment="1">
      <alignment horizontal="right" vertical="center" shrinkToFit="1"/>
    </xf>
    <xf numFmtId="177" fontId="21" fillId="2" borderId="51" xfId="5" applyNumberFormat="1" applyFont="1" applyFill="1" applyBorder="1" applyAlignment="1">
      <alignment horizontal="right" vertical="center" shrinkToFit="1"/>
    </xf>
    <xf numFmtId="49" fontId="27" fillId="4" borderId="5" xfId="5" applyNumberFormat="1" applyFont="1" applyFill="1" applyBorder="1" applyAlignment="1">
      <alignment horizontal="center" vertical="center" shrinkToFit="1"/>
    </xf>
    <xf numFmtId="38" fontId="21" fillId="2" borderId="7" xfId="5" applyNumberFormat="1" applyFont="1" applyFill="1" applyBorder="1" applyAlignment="1">
      <alignment vertical="center" shrinkToFit="1"/>
    </xf>
    <xf numFmtId="38" fontId="21" fillId="2" borderId="47" xfId="5" applyNumberFormat="1" applyFont="1" applyFill="1" applyBorder="1" applyAlignment="1">
      <alignment vertical="center" shrinkToFit="1"/>
    </xf>
    <xf numFmtId="38" fontId="21" fillId="2" borderId="8" xfId="5" applyNumberFormat="1" applyFont="1" applyFill="1" applyBorder="1" applyAlignment="1">
      <alignment vertical="center" shrinkToFit="1"/>
    </xf>
    <xf numFmtId="38" fontId="21" fillId="2" borderId="10" xfId="5" applyNumberFormat="1" applyFont="1" applyFill="1" applyBorder="1" applyAlignment="1">
      <alignment vertical="center" shrinkToFit="1"/>
    </xf>
    <xf numFmtId="38" fontId="21" fillId="2" borderId="27" xfId="5" applyNumberFormat="1" applyFont="1" applyFill="1" applyBorder="1" applyAlignment="1">
      <alignment vertical="center" shrinkToFit="1"/>
    </xf>
    <xf numFmtId="38" fontId="21" fillId="2" borderId="11" xfId="5" applyNumberFormat="1" applyFont="1" applyFill="1" applyBorder="1" applyAlignment="1">
      <alignment vertical="center" shrinkToFit="1"/>
    </xf>
    <xf numFmtId="38" fontId="21" fillId="2" borderId="41" xfId="5" applyNumberFormat="1" applyFont="1" applyFill="1" applyBorder="1" applyAlignment="1">
      <alignment vertical="center" shrinkToFit="1"/>
    </xf>
    <xf numFmtId="38" fontId="21" fillId="2" borderId="50" xfId="5" applyNumberFormat="1" applyFont="1" applyFill="1" applyBorder="1" applyAlignment="1">
      <alignment vertical="center" shrinkToFit="1"/>
    </xf>
    <xf numFmtId="38" fontId="21" fillId="2" borderId="31" xfId="5" applyNumberFormat="1" applyFont="1" applyFill="1" applyBorder="1" applyAlignment="1">
      <alignment vertical="center" shrinkToFit="1"/>
    </xf>
    <xf numFmtId="49" fontId="31" fillId="2" borderId="0" xfId="5" applyNumberFormat="1" applyFont="1" applyFill="1" applyAlignment="1">
      <alignment horizontal="center" vertical="center"/>
    </xf>
    <xf numFmtId="49" fontId="21" fillId="4" borderId="12" xfId="5" applyNumberFormat="1" applyFont="1" applyFill="1" applyBorder="1" applyAlignment="1">
      <alignment horizontal="center" vertical="center" shrinkToFit="1"/>
    </xf>
    <xf numFmtId="49" fontId="21" fillId="4" borderId="23" xfId="5" applyNumberFormat="1" applyFont="1" applyFill="1" applyBorder="1" applyAlignment="1">
      <alignment horizontal="center" vertical="center" shrinkToFit="1"/>
    </xf>
    <xf numFmtId="49" fontId="27" fillId="4" borderId="13" xfId="5" applyNumberFormat="1" applyFont="1" applyFill="1" applyBorder="1" applyAlignment="1">
      <alignment horizontal="center" vertical="center" shrinkToFit="1"/>
    </xf>
    <xf numFmtId="177" fontId="21" fillId="2" borderId="8" xfId="5" applyNumberFormat="1" applyFont="1" applyFill="1" applyBorder="1" applyAlignment="1">
      <alignment horizontal="right" vertical="center" shrinkToFit="1"/>
    </xf>
    <xf numFmtId="177" fontId="21" fillId="2" borderId="11" xfId="5" applyNumberFormat="1" applyFont="1" applyFill="1" applyBorder="1" applyAlignment="1">
      <alignment horizontal="right" vertical="center" shrinkToFit="1"/>
    </xf>
    <xf numFmtId="177" fontId="21" fillId="2" borderId="31" xfId="5" applyNumberFormat="1" applyFont="1" applyFill="1" applyBorder="1" applyAlignment="1">
      <alignment horizontal="right" vertical="center" shrinkToFit="1"/>
    </xf>
    <xf numFmtId="177" fontId="21" fillId="2" borderId="42" xfId="5" applyNumberFormat="1" applyFont="1" applyFill="1" applyBorder="1" applyAlignment="1">
      <alignment horizontal="right" vertical="center" shrinkToFit="1"/>
    </xf>
    <xf numFmtId="0" fontId="8" fillId="3" borderId="3" xfId="2" applyFont="1" applyFill="1" applyBorder="1" applyAlignment="1">
      <alignment horizontal="center" vertical="center"/>
    </xf>
    <xf numFmtId="0" fontId="17" fillId="0" borderId="0" xfId="3" applyFont="1" applyAlignment="1"/>
    <xf numFmtId="178" fontId="27" fillId="4" borderId="30" xfId="4" applyNumberFormat="1" applyFont="1" applyFill="1" applyBorder="1" applyAlignment="1">
      <alignment horizontal="right" vertical="center"/>
    </xf>
    <xf numFmtId="49" fontId="21" fillId="4" borderId="79" xfId="2" applyNumberFormat="1" applyFont="1" applyFill="1" applyBorder="1" applyAlignment="1">
      <alignment horizontal="center" vertical="center"/>
    </xf>
    <xf numFmtId="186" fontId="21" fillId="4" borderId="79" xfId="2" applyNumberFormat="1" applyFont="1" applyFill="1" applyBorder="1" applyAlignment="1">
      <alignment horizontal="right" vertical="center" shrinkToFit="1"/>
    </xf>
    <xf numFmtId="186" fontId="21" fillId="4" borderId="49" xfId="2" applyNumberFormat="1" applyFont="1" applyFill="1" applyBorder="1" applyAlignment="1">
      <alignment horizontal="right" vertical="center" shrinkToFit="1"/>
    </xf>
    <xf numFmtId="186" fontId="21" fillId="4" borderId="53" xfId="2" applyNumberFormat="1" applyFont="1" applyFill="1" applyBorder="1" applyAlignment="1">
      <alignment horizontal="right" vertical="center" shrinkToFit="1"/>
    </xf>
    <xf numFmtId="186" fontId="21" fillId="4" borderId="80" xfId="2" applyNumberFormat="1" applyFont="1" applyFill="1" applyBorder="1" applyAlignment="1">
      <alignment horizontal="right" vertical="center" shrinkToFit="1"/>
    </xf>
    <xf numFmtId="186" fontId="21" fillId="4" borderId="40" xfId="2" applyNumberFormat="1" applyFont="1" applyFill="1" applyBorder="1" applyAlignment="1">
      <alignment horizontal="right" vertical="center" shrinkToFit="1"/>
    </xf>
    <xf numFmtId="186" fontId="21" fillId="4" borderId="44" xfId="2" applyNumberFormat="1" applyFont="1" applyFill="1" applyBorder="1" applyAlignment="1">
      <alignment horizontal="right" vertical="center" shrinkToFit="1"/>
    </xf>
    <xf numFmtId="49" fontId="7" fillId="2" borderId="0" xfId="2" applyNumberFormat="1" applyFont="1" applyFill="1"/>
    <xf numFmtId="49" fontId="90" fillId="2" borderId="0" xfId="2" applyNumberFormat="1" applyFont="1" applyFill="1"/>
    <xf numFmtId="49" fontId="90" fillId="0" borderId="0" xfId="2" applyNumberFormat="1" applyFont="1"/>
    <xf numFmtId="49" fontId="9" fillId="2" borderId="0" xfId="2" applyNumberFormat="1" applyFont="1" applyFill="1"/>
    <xf numFmtId="49" fontId="11" fillId="2" borderId="0" xfId="2" applyNumberFormat="1" applyFont="1" applyFill="1" applyAlignment="1">
      <alignment horizontal="right"/>
    </xf>
    <xf numFmtId="49" fontId="8" fillId="3" borderId="34" xfId="2" applyNumberFormat="1" applyFont="1" applyFill="1" applyBorder="1" applyAlignment="1">
      <alignment vertical="center"/>
    </xf>
    <xf numFmtId="49" fontId="8" fillId="3" borderId="15" xfId="2" applyNumberFormat="1" applyFont="1" applyFill="1" applyBorder="1" applyAlignment="1">
      <alignment vertical="center"/>
    </xf>
    <xf numFmtId="49" fontId="13" fillId="3" borderId="2" xfId="2" applyNumberFormat="1" applyFont="1" applyFill="1" applyBorder="1" applyAlignment="1">
      <alignment horizontal="center" vertical="center" wrapText="1"/>
    </xf>
    <xf numFmtId="178" fontId="8" fillId="4" borderId="6" xfId="2" applyNumberFormat="1" applyFont="1" applyFill="1" applyBorder="1" applyAlignment="1">
      <alignment horizontal="center" vertical="center"/>
    </xf>
    <xf numFmtId="178" fontId="8" fillId="2" borderId="6" xfId="2" applyNumberFormat="1" applyFont="1" applyFill="1" applyBorder="1" applyAlignment="1">
      <alignment horizontal="right" vertical="center"/>
    </xf>
    <xf numFmtId="178" fontId="8" fillId="4" borderId="9" xfId="2" applyNumberFormat="1" applyFont="1" applyFill="1" applyBorder="1" applyAlignment="1">
      <alignment horizontal="center" vertical="center"/>
    </xf>
    <xf numFmtId="178" fontId="8" fillId="2" borderId="9" xfId="2" applyNumberFormat="1" applyFont="1" applyFill="1" applyBorder="1" applyAlignment="1">
      <alignment horizontal="right" vertical="center"/>
    </xf>
    <xf numFmtId="178" fontId="8" fillId="4" borderId="16" xfId="2" applyNumberFormat="1" applyFont="1" applyFill="1" applyBorder="1" applyAlignment="1">
      <alignment horizontal="center" vertical="center"/>
    </xf>
    <xf numFmtId="178" fontId="8" fillId="2" borderId="16" xfId="2" applyNumberFormat="1" applyFont="1" applyFill="1" applyBorder="1" applyAlignment="1">
      <alignment horizontal="right" vertical="center"/>
    </xf>
    <xf numFmtId="49" fontId="11" fillId="2" borderId="0" xfId="2" applyNumberFormat="1" applyFont="1" applyFill="1" applyAlignment="1">
      <alignment vertical="center"/>
    </xf>
    <xf numFmtId="49" fontId="15" fillId="3" borderId="2" xfId="2" applyNumberFormat="1" applyFont="1" applyFill="1" applyBorder="1" applyAlignment="1">
      <alignment horizontal="right" vertical="center" shrinkToFit="1"/>
    </xf>
    <xf numFmtId="178" fontId="27" fillId="3" borderId="4" xfId="2" applyNumberFormat="1" applyFont="1" applyFill="1" applyBorder="1" applyAlignment="1">
      <alignment horizontal="center" vertical="center" shrinkToFit="1"/>
    </xf>
    <xf numFmtId="178" fontId="27" fillId="3" borderId="45" xfId="2" applyNumberFormat="1" applyFont="1" applyFill="1" applyBorder="1" applyAlignment="1">
      <alignment horizontal="center" vertical="center" shrinkToFit="1"/>
    </xf>
    <xf numFmtId="178" fontId="27" fillId="3" borderId="5" xfId="2" applyNumberFormat="1" applyFont="1" applyFill="1" applyBorder="1" applyAlignment="1">
      <alignment horizontal="center" vertical="center" shrinkToFit="1"/>
    </xf>
    <xf numFmtId="49" fontId="15" fillId="2" borderId="6" xfId="2" applyNumberFormat="1" applyFont="1" applyFill="1" applyBorder="1" applyAlignment="1">
      <alignment horizontal="left" vertical="center" shrinkToFit="1"/>
    </xf>
    <xf numFmtId="178" fontId="15" fillId="2" borderId="7" xfId="2" applyNumberFormat="1" applyFont="1" applyFill="1" applyBorder="1" applyAlignment="1">
      <alignment horizontal="right" vertical="center" shrinkToFit="1"/>
    </xf>
    <xf numFmtId="178" fontId="15" fillId="2" borderId="47" xfId="2" applyNumberFormat="1" applyFont="1" applyFill="1" applyBorder="1" applyAlignment="1">
      <alignment horizontal="right" vertical="center" shrinkToFit="1"/>
    </xf>
    <xf numFmtId="178" fontId="15" fillId="2" borderId="8" xfId="2" applyNumberFormat="1" applyFont="1" applyFill="1" applyBorder="1" applyAlignment="1">
      <alignment horizontal="right" vertical="center" shrinkToFit="1"/>
    </xf>
    <xf numFmtId="49" fontId="15" fillId="2" borderId="9" xfId="2" applyNumberFormat="1" applyFont="1" applyFill="1" applyBorder="1" applyAlignment="1">
      <alignment horizontal="left" vertical="center" shrinkToFit="1"/>
    </xf>
    <xf numFmtId="178" fontId="15" fillId="2" borderId="10" xfId="2" applyNumberFormat="1" applyFont="1" applyFill="1" applyBorder="1" applyAlignment="1">
      <alignment horizontal="right" vertical="center" shrinkToFit="1"/>
    </xf>
    <xf numFmtId="178" fontId="15" fillId="2" borderId="27" xfId="2" applyNumberFormat="1" applyFont="1" applyFill="1" applyBorder="1" applyAlignment="1">
      <alignment horizontal="right" vertical="center" shrinkToFit="1"/>
    </xf>
    <xf numFmtId="178" fontId="15" fillId="2" borderId="11" xfId="2" applyNumberFormat="1" applyFont="1" applyFill="1" applyBorder="1" applyAlignment="1">
      <alignment horizontal="right" vertical="center" shrinkToFit="1"/>
    </xf>
    <xf numFmtId="49" fontId="15" fillId="2" borderId="81" xfId="2" applyNumberFormat="1" applyFont="1" applyFill="1" applyBorder="1" applyAlignment="1">
      <alignment horizontal="left" vertical="center" shrinkToFit="1"/>
    </xf>
    <xf numFmtId="178" fontId="15" fillId="2" borderId="85" xfId="2" applyNumberFormat="1" applyFont="1" applyFill="1" applyBorder="1" applyAlignment="1">
      <alignment horizontal="right" vertical="center" shrinkToFit="1"/>
    </xf>
    <xf numFmtId="178" fontId="15" fillId="2" borderId="83" xfId="2" applyNumberFormat="1" applyFont="1" applyFill="1" applyBorder="1" applyAlignment="1">
      <alignment horizontal="right" vertical="center" shrinkToFit="1"/>
    </xf>
    <xf numFmtId="178" fontId="15" fillId="2" borderId="84" xfId="2" applyNumberFormat="1" applyFont="1" applyFill="1" applyBorder="1" applyAlignment="1">
      <alignment horizontal="right" vertical="center" shrinkToFit="1"/>
    </xf>
    <xf numFmtId="49" fontId="15" fillId="2" borderId="3" xfId="2" applyNumberFormat="1" applyFont="1" applyFill="1" applyBorder="1" applyAlignment="1">
      <alignment horizontal="left" vertical="center" shrinkToFit="1"/>
    </xf>
    <xf numFmtId="178" fontId="15" fillId="2" borderId="12" xfId="2" applyNumberFormat="1" applyFont="1" applyFill="1" applyBorder="1" applyAlignment="1">
      <alignment horizontal="right" vertical="center" shrinkToFit="1"/>
    </xf>
    <xf numFmtId="178" fontId="15" fillId="2" borderId="23" xfId="2" applyNumberFormat="1" applyFont="1" applyFill="1" applyBorder="1" applyAlignment="1">
      <alignment horizontal="right" vertical="center" shrinkToFit="1"/>
    </xf>
    <xf numFmtId="178" fontId="15" fillId="2" borderId="13" xfId="2" applyNumberFormat="1" applyFont="1" applyFill="1" applyBorder="1" applyAlignment="1">
      <alignment horizontal="right" vertical="center" shrinkToFit="1"/>
    </xf>
    <xf numFmtId="191" fontId="21" fillId="2" borderId="7" xfId="2" applyNumberFormat="1" applyFont="1" applyFill="1" applyBorder="1" applyAlignment="1">
      <alignment horizontal="right" vertical="center" shrinkToFit="1"/>
    </xf>
    <xf numFmtId="191" fontId="21" fillId="2" borderId="47" xfId="2" applyNumberFormat="1" applyFont="1" applyFill="1" applyBorder="1" applyAlignment="1">
      <alignment horizontal="right" vertical="center" shrinkToFit="1"/>
    </xf>
    <xf numFmtId="191" fontId="21" fillId="2" borderId="8" xfId="2" applyNumberFormat="1" applyFont="1" applyFill="1" applyBorder="1" applyAlignment="1">
      <alignment horizontal="right" vertical="center" shrinkToFit="1"/>
    </xf>
    <xf numFmtId="191" fontId="21" fillId="2" borderId="10" xfId="2" applyNumberFormat="1" applyFont="1" applyFill="1" applyBorder="1" applyAlignment="1">
      <alignment horizontal="right" vertical="center" shrinkToFit="1"/>
    </xf>
    <xf numFmtId="191" fontId="21" fillId="2" borderId="27" xfId="2" applyNumberFormat="1" applyFont="1" applyFill="1" applyBorder="1" applyAlignment="1">
      <alignment horizontal="right" vertical="center" shrinkToFit="1"/>
    </xf>
    <xf numFmtId="191" fontId="21" fillId="2" borderId="11" xfId="2" applyNumberFormat="1" applyFont="1" applyFill="1" applyBorder="1" applyAlignment="1">
      <alignment horizontal="right" vertical="center" shrinkToFit="1"/>
    </xf>
    <xf numFmtId="191" fontId="21" fillId="2" borderId="85" xfId="2" applyNumberFormat="1" applyFont="1" applyFill="1" applyBorder="1" applyAlignment="1">
      <alignment horizontal="right" vertical="center" shrinkToFit="1"/>
    </xf>
    <xf numFmtId="191" fontId="21" fillId="2" borderId="83" xfId="2" applyNumberFormat="1" applyFont="1" applyFill="1" applyBorder="1" applyAlignment="1">
      <alignment horizontal="right" vertical="center" shrinkToFit="1"/>
    </xf>
    <xf numFmtId="191" fontId="21" fillId="2" borderId="84" xfId="2" applyNumberFormat="1" applyFont="1" applyFill="1" applyBorder="1" applyAlignment="1">
      <alignment horizontal="right" vertical="center" shrinkToFit="1"/>
    </xf>
    <xf numFmtId="191" fontId="27" fillId="2" borderId="12" xfId="2" applyNumberFormat="1" applyFont="1" applyFill="1" applyBorder="1" applyAlignment="1">
      <alignment horizontal="right" vertical="center" shrinkToFit="1"/>
    </xf>
    <xf numFmtId="191" fontId="27" fillId="2" borderId="23" xfId="2" applyNumberFormat="1" applyFont="1" applyFill="1" applyBorder="1" applyAlignment="1">
      <alignment horizontal="right" vertical="center" shrinkToFit="1"/>
    </xf>
    <xf numFmtId="191" fontId="27" fillId="2" borderId="13" xfId="2" applyNumberFormat="1" applyFont="1" applyFill="1" applyBorder="1" applyAlignment="1">
      <alignment horizontal="right" vertical="center" shrinkToFit="1"/>
    </xf>
    <xf numFmtId="49" fontId="91" fillId="2" borderId="0" xfId="2" applyNumberFormat="1" applyFont="1" applyFill="1" applyAlignment="1">
      <alignment horizontal="left" vertical="center"/>
    </xf>
    <xf numFmtId="49" fontId="12" fillId="3" borderId="2" xfId="2" applyNumberFormat="1" applyFont="1" applyFill="1" applyBorder="1" applyAlignment="1">
      <alignment horizontal="center" vertical="center"/>
    </xf>
    <xf numFmtId="49" fontId="13" fillId="3" borderId="2" xfId="2" applyNumberFormat="1" applyFont="1" applyFill="1" applyBorder="1" applyAlignment="1">
      <alignment horizontal="center" vertical="center"/>
    </xf>
    <xf numFmtId="49" fontId="12" fillId="3" borderId="4" xfId="2" applyNumberFormat="1" applyFont="1" applyFill="1" applyBorder="1" applyAlignment="1">
      <alignment horizontal="center" vertical="center" shrinkToFit="1"/>
    </xf>
    <xf numFmtId="49" fontId="12" fillId="3" borderId="5" xfId="2" applyNumberFormat="1" applyFont="1" applyFill="1" applyBorder="1" applyAlignment="1">
      <alignment horizontal="center" vertical="center" shrinkToFit="1"/>
    </xf>
    <xf numFmtId="0" fontId="12" fillId="4" borderId="6" xfId="2" applyFont="1" applyFill="1" applyBorder="1" applyAlignment="1">
      <alignment horizontal="center" vertical="center"/>
    </xf>
    <xf numFmtId="3" fontId="12" fillId="2" borderId="7" xfId="2" applyNumberFormat="1" applyFont="1" applyFill="1" applyBorder="1" applyAlignment="1">
      <alignment horizontal="right" vertical="center" shrinkToFit="1"/>
    </xf>
    <xf numFmtId="0" fontId="12" fillId="2" borderId="8" xfId="2" applyFont="1" applyFill="1" applyBorder="1" applyAlignment="1">
      <alignment horizontal="right" vertical="center" shrinkToFit="1"/>
    </xf>
    <xf numFmtId="0" fontId="12" fillId="4" borderId="9" xfId="2" applyFont="1" applyFill="1" applyBorder="1" applyAlignment="1">
      <alignment horizontal="center" vertical="center"/>
    </xf>
    <xf numFmtId="3" fontId="12" fillId="2" borderId="10" xfId="2" applyNumberFormat="1" applyFont="1" applyFill="1" applyBorder="1" applyAlignment="1">
      <alignment horizontal="right" vertical="center" shrinkToFit="1"/>
    </xf>
    <xf numFmtId="0" fontId="12" fillId="2" borderId="11" xfId="2" applyFont="1" applyFill="1" applyBorder="1" applyAlignment="1">
      <alignment horizontal="right" vertical="center" shrinkToFit="1"/>
    </xf>
    <xf numFmtId="0" fontId="12" fillId="4" borderId="30" xfId="2" applyFont="1" applyFill="1" applyBorder="1" applyAlignment="1">
      <alignment horizontal="center" vertical="center"/>
    </xf>
    <xf numFmtId="3" fontId="12" fillId="2" borderId="41" xfId="2" applyNumberFormat="1" applyFont="1" applyFill="1" applyBorder="1" applyAlignment="1">
      <alignment horizontal="right" vertical="center" shrinkToFit="1"/>
    </xf>
    <xf numFmtId="0" fontId="12" fillId="2" borderId="31" xfId="2" applyFont="1" applyFill="1" applyBorder="1" applyAlignment="1">
      <alignment horizontal="right" vertical="center" shrinkToFit="1"/>
    </xf>
    <xf numFmtId="49" fontId="12" fillId="2" borderId="0" xfId="2" applyNumberFormat="1" applyFont="1" applyFill="1" applyAlignment="1">
      <alignment horizontal="center" vertical="center"/>
    </xf>
    <xf numFmtId="49" fontId="8" fillId="0" borderId="0" xfId="2" applyNumberFormat="1" applyFont="1" applyAlignment="1">
      <alignment horizontal="center" vertical="center"/>
    </xf>
    <xf numFmtId="49" fontId="8" fillId="3" borderId="4" xfId="2" applyNumberFormat="1" applyFont="1" applyFill="1" applyBorder="1" applyAlignment="1">
      <alignment horizontal="center" vertical="center"/>
    </xf>
    <xf numFmtId="49" fontId="8" fillId="3" borderId="5" xfId="2" applyNumberFormat="1" applyFont="1" applyFill="1" applyBorder="1" applyAlignment="1">
      <alignment horizontal="center" vertical="center"/>
    </xf>
    <xf numFmtId="0" fontId="8" fillId="4" borderId="6" xfId="2" applyFont="1" applyFill="1" applyBorder="1" applyAlignment="1">
      <alignment horizontal="center" vertical="center" shrinkToFit="1"/>
    </xf>
    <xf numFmtId="0" fontId="8" fillId="2" borderId="7" xfId="2" applyFont="1" applyFill="1" applyBorder="1" applyAlignment="1">
      <alignment horizontal="right" vertical="center" shrinkToFit="1"/>
    </xf>
    <xf numFmtId="0" fontId="8" fillId="2" borderId="8" xfId="2" applyFont="1" applyFill="1" applyBorder="1" applyAlignment="1">
      <alignment horizontal="right" vertical="center" shrinkToFit="1"/>
    </xf>
    <xf numFmtId="0" fontId="11" fillId="2" borderId="7" xfId="2" applyFont="1" applyFill="1" applyBorder="1" applyAlignment="1">
      <alignment horizontal="right" vertical="center" shrinkToFit="1"/>
    </xf>
    <xf numFmtId="0" fontId="8" fillId="4" borderId="9" xfId="2" applyFont="1" applyFill="1" applyBorder="1" applyAlignment="1">
      <alignment horizontal="center" vertical="center" shrinkToFit="1"/>
    </xf>
    <xf numFmtId="0" fontId="8" fillId="2" borderId="10" xfId="2" applyFont="1" applyFill="1" applyBorder="1" applyAlignment="1">
      <alignment horizontal="right" vertical="center" shrinkToFit="1"/>
    </xf>
    <xf numFmtId="0" fontId="8" fillId="2" borderId="11" xfId="2" applyFont="1" applyFill="1" applyBorder="1" applyAlignment="1">
      <alignment horizontal="right" vertical="center" shrinkToFit="1"/>
    </xf>
    <xf numFmtId="0" fontId="8" fillId="4" borderId="30" xfId="2" applyFont="1" applyFill="1" applyBorder="1" applyAlignment="1">
      <alignment horizontal="center" vertical="center" shrinkToFit="1"/>
    </xf>
    <xf numFmtId="0" fontId="8" fillId="2" borderId="41" xfId="2" applyFont="1" applyFill="1" applyBorder="1" applyAlignment="1">
      <alignment horizontal="right" vertical="center" shrinkToFit="1"/>
    </xf>
    <xf numFmtId="0" fontId="8" fillId="2" borderId="31" xfId="2" applyFont="1" applyFill="1" applyBorder="1" applyAlignment="1">
      <alignment horizontal="right" vertical="center" shrinkToFit="1"/>
    </xf>
    <xf numFmtId="49" fontId="15" fillId="2" borderId="0" xfId="2" applyNumberFormat="1" applyFont="1" applyFill="1" applyAlignment="1">
      <alignment horizontal="left"/>
    </xf>
    <xf numFmtId="49" fontId="15" fillId="2" borderId="0" xfId="2" applyNumberFormat="1" applyFont="1" applyFill="1"/>
    <xf numFmtId="49" fontId="8" fillId="2" borderId="0" xfId="2" applyNumberFormat="1" applyFont="1" applyFill="1" applyAlignment="1">
      <alignment horizontal="left"/>
    </xf>
    <xf numFmtId="178" fontId="8" fillId="2" borderId="0" xfId="5" applyNumberFormat="1" applyFont="1" applyFill="1" applyAlignment="1">
      <alignment horizontal="left" vertical="center"/>
    </xf>
    <xf numFmtId="178" fontId="25" fillId="3" borderId="2" xfId="5" applyNumberFormat="1" applyFont="1" applyFill="1" applyBorder="1" applyAlignment="1">
      <alignment horizontal="center" vertical="center" shrinkToFit="1"/>
    </xf>
    <xf numFmtId="178" fontId="21" fillId="3" borderId="2" xfId="5" applyNumberFormat="1" applyFont="1" applyFill="1" applyBorder="1" applyAlignment="1">
      <alignment horizontal="center" vertical="center" shrinkToFit="1"/>
    </xf>
    <xf numFmtId="178" fontId="21" fillId="3" borderId="4" xfId="5" applyNumberFormat="1" applyFont="1" applyFill="1" applyBorder="1" applyAlignment="1">
      <alignment horizontal="center" vertical="center" shrinkToFit="1"/>
    </xf>
    <xf numFmtId="178" fontId="21" fillId="3" borderId="45" xfId="5" applyNumberFormat="1" applyFont="1" applyFill="1" applyBorder="1" applyAlignment="1">
      <alignment horizontal="center" vertical="center" shrinkToFit="1"/>
    </xf>
    <xf numFmtId="178" fontId="21" fillId="3" borderId="46" xfId="5" applyNumberFormat="1" applyFont="1" applyFill="1" applyBorder="1" applyAlignment="1">
      <alignment horizontal="center" vertical="center" shrinkToFit="1"/>
    </xf>
    <xf numFmtId="178" fontId="21" fillId="2" borderId="1" xfId="1" applyNumberFormat="1" applyFont="1" applyFill="1" applyBorder="1" applyAlignment="1">
      <alignment horizontal="left" vertical="center" shrinkToFit="1"/>
    </xf>
    <xf numFmtId="178" fontId="21" fillId="2" borderId="1" xfId="5" applyNumberFormat="1" applyFont="1" applyFill="1" applyBorder="1" applyAlignment="1">
      <alignment horizontal="center" vertical="center" shrinkToFit="1"/>
    </xf>
    <xf numFmtId="178" fontId="21" fillId="2" borderId="20" xfId="5" applyNumberFormat="1" applyFont="1" applyFill="1" applyBorder="1" applyAlignment="1">
      <alignment horizontal="right" vertical="center" shrinkToFit="1"/>
    </xf>
    <xf numFmtId="178" fontId="21" fillId="2" borderId="21" xfId="5" applyNumberFormat="1" applyFont="1" applyFill="1" applyBorder="1" applyAlignment="1">
      <alignment horizontal="right" vertical="center" shrinkToFit="1"/>
    </xf>
    <xf numFmtId="178" fontId="21" fillId="2" borderId="35" xfId="5" applyNumberFormat="1" applyFont="1" applyFill="1" applyBorder="1" applyAlignment="1">
      <alignment horizontal="right" vertical="center" shrinkToFit="1"/>
    </xf>
    <xf numFmtId="178" fontId="93" fillId="2" borderId="3" xfId="1" applyNumberFormat="1" applyFont="1" applyFill="1" applyBorder="1" applyAlignment="1">
      <alignment horizontal="left" vertical="center" shrinkToFit="1"/>
    </xf>
    <xf numFmtId="178" fontId="21" fillId="4" borderId="3" xfId="5" applyNumberFormat="1" applyFont="1" applyFill="1" applyBorder="1" applyAlignment="1">
      <alignment horizontal="center" vertical="center" shrinkToFit="1"/>
    </xf>
    <xf numFmtId="178" fontId="21" fillId="4" borderId="12" xfId="5" applyNumberFormat="1" applyFont="1" applyFill="1" applyBorder="1" applyAlignment="1">
      <alignment horizontal="right" vertical="center" shrinkToFit="1"/>
    </xf>
    <xf numFmtId="178" fontId="21" fillId="4" borderId="23" xfId="5" applyNumberFormat="1" applyFont="1" applyFill="1" applyBorder="1" applyAlignment="1">
      <alignment horizontal="right" vertical="center" shrinkToFit="1"/>
    </xf>
    <xf numFmtId="178" fontId="21" fillId="4" borderId="36" xfId="5" applyNumberFormat="1" applyFont="1" applyFill="1" applyBorder="1" applyAlignment="1">
      <alignment horizontal="right" vertical="center" shrinkToFit="1"/>
    </xf>
    <xf numFmtId="178" fontId="22" fillId="2" borderId="1" xfId="1" applyNumberFormat="1" applyFont="1" applyFill="1" applyBorder="1" applyAlignment="1">
      <alignment horizontal="left" vertical="center" shrinkToFit="1"/>
    </xf>
    <xf numFmtId="178" fontId="93" fillId="2" borderId="86" xfId="1" applyNumberFormat="1" applyFont="1" applyFill="1" applyBorder="1" applyAlignment="1">
      <alignment horizontal="left" vertical="center" shrinkToFit="1"/>
    </xf>
    <xf numFmtId="178" fontId="21" fillId="4" borderId="86" xfId="5" applyNumberFormat="1" applyFont="1" applyFill="1" applyBorder="1" applyAlignment="1">
      <alignment horizontal="center" vertical="center" shrinkToFit="1"/>
    </xf>
    <xf numFmtId="178" fontId="21" fillId="4" borderId="87" xfId="5" applyNumberFormat="1" applyFont="1" applyFill="1" applyBorder="1" applyAlignment="1">
      <alignment horizontal="right" vertical="center" shrinkToFit="1"/>
    </xf>
    <xf numFmtId="178" fontId="21" fillId="4" borderId="88" xfId="5" applyNumberFormat="1" applyFont="1" applyFill="1" applyBorder="1" applyAlignment="1">
      <alignment horizontal="right" vertical="center" shrinkToFit="1"/>
    </xf>
    <xf numFmtId="178" fontId="21" fillId="4" borderId="89" xfId="5" applyNumberFormat="1" applyFont="1" applyFill="1" applyBorder="1" applyAlignment="1">
      <alignment horizontal="right" vertical="center" shrinkToFit="1"/>
    </xf>
    <xf numFmtId="178" fontId="42" fillId="0" borderId="19" xfId="1" applyNumberFormat="1" applyFont="1" applyBorder="1" applyAlignment="1">
      <alignment horizontal="left" vertical="center" shrinkToFit="1"/>
    </xf>
    <xf numFmtId="178" fontId="21" fillId="2" borderId="19" xfId="5" applyNumberFormat="1" applyFont="1" applyFill="1" applyBorder="1" applyAlignment="1">
      <alignment horizontal="center" vertical="center" shrinkToFit="1"/>
    </xf>
    <xf numFmtId="178" fontId="21" fillId="2" borderId="91" xfId="5" applyNumberFormat="1" applyFont="1" applyFill="1" applyBorder="1" applyAlignment="1">
      <alignment horizontal="right" vertical="center" shrinkToFit="1"/>
    </xf>
    <xf numFmtId="178" fontId="21" fillId="2" borderId="92" xfId="5" applyNumberFormat="1" applyFont="1" applyFill="1" applyBorder="1" applyAlignment="1">
      <alignment horizontal="right" vertical="center" shrinkToFit="1"/>
    </xf>
    <xf numFmtId="178" fontId="21" fillId="2" borderId="93" xfId="5" applyNumberFormat="1" applyFont="1" applyFill="1" applyBorder="1" applyAlignment="1">
      <alignment horizontal="right" vertical="center" shrinkToFit="1"/>
    </xf>
    <xf numFmtId="178" fontId="15" fillId="2" borderId="0" xfId="1" applyNumberFormat="1" applyFont="1" applyFill="1" applyAlignment="1">
      <alignment horizontal="left" vertical="center" shrinkToFit="1"/>
    </xf>
    <xf numFmtId="178" fontId="27" fillId="2" borderId="0" xfId="5" applyNumberFormat="1" applyFont="1" applyFill="1" applyAlignment="1">
      <alignment horizontal="center" vertical="center" shrinkToFit="1"/>
    </xf>
    <xf numFmtId="49" fontId="27" fillId="2" borderId="0" xfId="5" applyNumberFormat="1" applyFont="1" applyFill="1" applyAlignment="1">
      <alignment vertical="center" shrinkToFit="1"/>
    </xf>
    <xf numFmtId="49" fontId="15" fillId="2" borderId="0" xfId="2" applyNumberFormat="1" applyFont="1" applyFill="1" applyAlignment="1">
      <alignment horizontal="left" vertical="center" shrinkToFit="1"/>
    </xf>
    <xf numFmtId="49" fontId="15" fillId="2" borderId="0" xfId="5" applyNumberFormat="1" applyFont="1" applyFill="1" applyAlignment="1">
      <alignment horizontal="left" vertical="center" shrinkToFit="1"/>
    </xf>
    <xf numFmtId="49" fontId="15" fillId="2" borderId="0" xfId="5" applyNumberFormat="1" applyFont="1" applyFill="1" applyAlignment="1">
      <alignment vertical="center" shrinkToFit="1"/>
    </xf>
    <xf numFmtId="49" fontId="20" fillId="2" borderId="0" xfId="5" applyNumberFormat="1" applyFont="1" applyFill="1" applyAlignment="1">
      <alignment horizontal="left" vertical="center" shrinkToFit="1"/>
    </xf>
    <xf numFmtId="178" fontId="42" fillId="2" borderId="19" xfId="1" applyNumberFormat="1" applyFont="1" applyFill="1" applyBorder="1" applyAlignment="1">
      <alignment horizontal="left" vertical="center" shrinkToFit="1"/>
    </xf>
    <xf numFmtId="178" fontId="93" fillId="4" borderId="19" xfId="1" applyNumberFormat="1" applyFont="1" applyFill="1" applyBorder="1" applyAlignment="1">
      <alignment horizontal="left" vertical="center" shrinkToFit="1"/>
    </xf>
    <xf numFmtId="178" fontId="25" fillId="0" borderId="19" xfId="1" applyNumberFormat="1" applyFont="1" applyBorder="1" applyAlignment="1">
      <alignment horizontal="left" vertical="center" shrinkToFit="1"/>
    </xf>
    <xf numFmtId="178" fontId="25" fillId="0" borderId="1" xfId="1" applyNumberFormat="1" applyFont="1" applyBorder="1" applyAlignment="1">
      <alignment horizontal="left" vertical="center" shrinkToFit="1"/>
    </xf>
    <xf numFmtId="178" fontId="8" fillId="0" borderId="0" xfId="5" applyNumberFormat="1" applyFont="1" applyAlignment="1">
      <alignment horizontal="left" vertical="center"/>
    </xf>
    <xf numFmtId="0" fontId="8" fillId="4" borderId="16" xfId="2" applyFont="1" applyFill="1" applyBorder="1" applyAlignment="1">
      <alignment horizontal="center" vertical="center" shrinkToFit="1"/>
    </xf>
    <xf numFmtId="178" fontId="21" fillId="3" borderId="5" xfId="5" applyNumberFormat="1" applyFont="1" applyFill="1" applyBorder="1" applyAlignment="1">
      <alignment horizontal="center" vertical="center" shrinkToFit="1"/>
    </xf>
    <xf numFmtId="178" fontId="21" fillId="4" borderId="13" xfId="5" applyNumberFormat="1" applyFont="1" applyFill="1" applyBorder="1" applyAlignment="1">
      <alignment horizontal="right" vertical="center" shrinkToFit="1"/>
    </xf>
    <xf numFmtId="178" fontId="21" fillId="4" borderId="90" xfId="5" applyNumberFormat="1" applyFont="1" applyFill="1" applyBorder="1" applyAlignment="1">
      <alignment horizontal="right" vertical="center" shrinkToFit="1"/>
    </xf>
    <xf numFmtId="49" fontId="95" fillId="2" borderId="0" xfId="2" applyNumberFormat="1" applyFont="1" applyFill="1" applyAlignment="1">
      <alignment vertical="center"/>
    </xf>
    <xf numFmtId="49" fontId="41" fillId="2" borderId="0" xfId="2" applyNumberFormat="1" applyFont="1" applyFill="1" applyAlignment="1">
      <alignment horizontal="right"/>
    </xf>
    <xf numFmtId="49" fontId="95" fillId="3" borderId="61" xfId="2" applyNumberFormat="1" applyFont="1" applyFill="1" applyBorder="1" applyAlignment="1">
      <alignment horizontal="center"/>
    </xf>
    <xf numFmtId="49" fontId="66" fillId="3" borderId="61" xfId="2" applyNumberFormat="1" applyFont="1" applyFill="1" applyBorder="1" applyAlignment="1">
      <alignment vertical="center"/>
    </xf>
    <xf numFmtId="49" fontId="95" fillId="3" borderId="0" xfId="2" applyNumberFormat="1" applyFont="1" applyFill="1" applyAlignment="1">
      <alignment horizontal="center"/>
    </xf>
    <xf numFmtId="49" fontId="66" fillId="3" borderId="56" xfId="2" applyNumberFormat="1" applyFont="1" applyFill="1" applyBorder="1" applyAlignment="1">
      <alignment vertical="center"/>
    </xf>
    <xf numFmtId="49" fontId="66" fillId="3" borderId="0" xfId="2" applyNumberFormat="1" applyFont="1" applyFill="1" applyAlignment="1">
      <alignment vertical="center"/>
    </xf>
    <xf numFmtId="49" fontId="95" fillId="3" borderId="70" xfId="2" applyNumberFormat="1" applyFont="1" applyFill="1" applyBorder="1" applyAlignment="1">
      <alignment horizontal="center"/>
    </xf>
    <xf numFmtId="49" fontId="66" fillId="3" borderId="57" xfId="2" applyNumberFormat="1" applyFont="1" applyFill="1" applyBorder="1" applyAlignment="1">
      <alignment vertical="center"/>
    </xf>
    <xf numFmtId="49" fontId="41" fillId="3" borderId="2" xfId="2" applyNumberFormat="1" applyFont="1" applyFill="1" applyBorder="1" applyAlignment="1">
      <alignment horizontal="center" vertical="center" wrapText="1"/>
    </xf>
    <xf numFmtId="49" fontId="50" fillId="3" borderId="14" xfId="2" applyNumberFormat="1" applyFont="1" applyFill="1" applyBorder="1" applyAlignment="1">
      <alignment horizontal="center" vertical="center" wrapText="1"/>
    </xf>
    <xf numFmtId="0" fontId="66" fillId="3" borderId="68" xfId="2" applyFont="1" applyFill="1" applyBorder="1" applyAlignment="1">
      <alignment horizontal="center" vertical="center"/>
    </xf>
    <xf numFmtId="0" fontId="66" fillId="3" borderId="80" xfId="2" applyFont="1" applyFill="1" applyBorder="1" applyAlignment="1">
      <alignment horizontal="center" vertical="center"/>
    </xf>
    <xf numFmtId="38" fontId="66" fillId="0" borderId="9" xfId="2" applyNumberFormat="1" applyFont="1" applyBorder="1" applyAlignment="1">
      <alignment horizontal="right" vertical="center"/>
    </xf>
    <xf numFmtId="176" fontId="66" fillId="4" borderId="9" xfId="2" applyNumberFormat="1" applyFont="1" applyFill="1" applyBorder="1" applyAlignment="1">
      <alignment horizontal="right" vertical="center"/>
    </xf>
    <xf numFmtId="198" fontId="66" fillId="4" borderId="6" xfId="2" applyNumberFormat="1" applyFont="1" applyFill="1" applyBorder="1" applyAlignment="1">
      <alignment vertical="center"/>
    </xf>
    <xf numFmtId="179" fontId="66" fillId="4" borderId="9" xfId="2" applyNumberFormat="1" applyFont="1" applyFill="1" applyBorder="1" applyAlignment="1">
      <alignment horizontal="right" vertical="center"/>
    </xf>
    <xf numFmtId="38" fontId="66" fillId="2" borderId="54" xfId="2" applyNumberFormat="1" applyFont="1" applyFill="1" applyBorder="1" applyAlignment="1">
      <alignment horizontal="right" vertical="center"/>
    </xf>
    <xf numFmtId="198" fontId="66" fillId="4" borderId="9" xfId="2" applyNumberFormat="1" applyFont="1" applyFill="1" applyBorder="1" applyAlignment="1">
      <alignment vertical="center"/>
    </xf>
    <xf numFmtId="0" fontId="66" fillId="3" borderId="28" xfId="2" applyFont="1" applyFill="1" applyBorder="1" applyAlignment="1">
      <alignment horizontal="center" vertical="center"/>
    </xf>
    <xf numFmtId="0" fontId="66" fillId="3" borderId="40" xfId="2" applyFont="1" applyFill="1" applyBorder="1" applyAlignment="1">
      <alignment horizontal="center" vertical="center"/>
    </xf>
    <xf numFmtId="38" fontId="66" fillId="2" borderId="30" xfId="2" applyNumberFormat="1" applyFont="1" applyFill="1" applyBorder="1" applyAlignment="1">
      <alignment horizontal="right" vertical="center"/>
    </xf>
    <xf numFmtId="176" fontId="66" fillId="4" borderId="30" xfId="2" applyNumberFormat="1" applyFont="1" applyFill="1" applyBorder="1" applyAlignment="1">
      <alignment horizontal="right" vertical="center"/>
    </xf>
    <xf numFmtId="179" fontId="66" fillId="4" borderId="30" xfId="2" applyNumberFormat="1" applyFont="1" applyFill="1" applyBorder="1" applyAlignment="1">
      <alignment horizontal="right" vertical="center"/>
    </xf>
    <xf numFmtId="38" fontId="85" fillId="2" borderId="54" xfId="2" applyNumberFormat="1" applyFont="1" applyFill="1" applyBorder="1" applyAlignment="1">
      <alignment horizontal="right" vertical="center"/>
    </xf>
    <xf numFmtId="179" fontId="96" fillId="4" borderId="62" xfId="2" applyNumberFormat="1" applyFont="1" applyFill="1" applyBorder="1" applyAlignment="1">
      <alignment horizontal="right" vertical="center"/>
    </xf>
    <xf numFmtId="0" fontId="66" fillId="0" borderId="0" xfId="2" applyFont="1" applyAlignment="1">
      <alignment vertical="center"/>
    </xf>
    <xf numFmtId="49" fontId="41" fillId="2" borderId="0" xfId="2" applyNumberFormat="1" applyFont="1" applyFill="1" applyAlignment="1">
      <alignment vertical="center"/>
    </xf>
    <xf numFmtId="181" fontId="41" fillId="2" borderId="0" xfId="2" applyNumberFormat="1" applyFont="1" applyFill="1" applyAlignment="1">
      <alignment vertical="center"/>
    </xf>
    <xf numFmtId="49" fontId="87" fillId="2" borderId="0" xfId="2" applyNumberFormat="1" applyFont="1" applyFill="1" applyAlignment="1">
      <alignment vertical="center"/>
    </xf>
    <xf numFmtId="0" fontId="41" fillId="2" borderId="0" xfId="2" applyFont="1" applyFill="1" applyAlignment="1">
      <alignment vertical="center"/>
    </xf>
    <xf numFmtId="49" fontId="98" fillId="2" borderId="0" xfId="2" applyNumberFormat="1" applyFont="1" applyFill="1" applyAlignment="1">
      <alignment vertical="center"/>
    </xf>
    <xf numFmtId="49" fontId="41" fillId="0" borderId="0" xfId="2" applyNumberFormat="1" applyFont="1" applyAlignment="1">
      <alignment vertical="center"/>
    </xf>
    <xf numFmtId="0" fontId="41" fillId="0" borderId="0" xfId="2" applyFont="1" applyAlignment="1">
      <alignment vertical="center"/>
    </xf>
    <xf numFmtId="200" fontId="15" fillId="2" borderId="0" xfId="2" applyNumberFormat="1" applyFont="1" applyFill="1" applyAlignment="1">
      <alignment horizontal="right" vertical="center"/>
    </xf>
    <xf numFmtId="49" fontId="14" fillId="2" borderId="0" xfId="2" applyNumberFormat="1" applyFont="1" applyFill="1" applyAlignment="1">
      <alignment vertical="center"/>
    </xf>
    <xf numFmtId="49" fontId="90" fillId="2" borderId="0" xfId="2" applyNumberFormat="1" applyFont="1" applyFill="1" applyAlignment="1">
      <alignment vertical="center"/>
    </xf>
    <xf numFmtId="49" fontId="90" fillId="0" borderId="0" xfId="2" applyNumberFormat="1" applyFont="1" applyAlignment="1">
      <alignment vertical="center"/>
    </xf>
    <xf numFmtId="0" fontId="90" fillId="0" borderId="0" xfId="2" applyFont="1" applyAlignment="1">
      <alignment vertical="center"/>
    </xf>
    <xf numFmtId="49" fontId="8" fillId="3" borderId="55" xfId="2" applyNumberFormat="1" applyFont="1" applyFill="1" applyBorder="1" applyAlignment="1">
      <alignment horizontal="center" vertical="center"/>
    </xf>
    <xf numFmtId="49" fontId="8" fillId="3" borderId="61" xfId="2" applyNumberFormat="1" applyFont="1" applyFill="1" applyBorder="1" applyAlignment="1">
      <alignment vertical="center"/>
    </xf>
    <xf numFmtId="49" fontId="8" fillId="3" borderId="56" xfId="2" applyNumberFormat="1" applyFont="1" applyFill="1" applyBorder="1" applyAlignment="1">
      <alignment vertical="center"/>
    </xf>
    <xf numFmtId="0" fontId="90" fillId="0" borderId="0" xfId="2" applyFont="1"/>
    <xf numFmtId="49" fontId="8" fillId="3" borderId="57" xfId="2" applyNumberFormat="1" applyFont="1" applyFill="1" applyBorder="1" applyAlignment="1">
      <alignment vertical="center"/>
    </xf>
    <xf numFmtId="49" fontId="8" fillId="3" borderId="2" xfId="2" applyNumberFormat="1" applyFont="1" applyFill="1" applyBorder="1" applyAlignment="1">
      <alignment horizontal="center" vertical="center" wrapText="1"/>
    </xf>
    <xf numFmtId="49" fontId="8" fillId="4" borderId="73" xfId="2" applyNumberFormat="1" applyFont="1" applyFill="1" applyBorder="1" applyAlignment="1">
      <alignment vertical="center" shrinkToFit="1"/>
    </xf>
    <xf numFmtId="201" fontId="90" fillId="0" borderId="0" xfId="2" applyNumberFormat="1" applyFont="1"/>
    <xf numFmtId="38" fontId="90" fillId="0" borderId="0" xfId="2" applyNumberFormat="1" applyFont="1"/>
    <xf numFmtId="38" fontId="8" fillId="2" borderId="0" xfId="2" applyNumberFormat="1" applyFont="1" applyFill="1" applyAlignment="1">
      <alignment horizontal="center" vertical="center"/>
    </xf>
    <xf numFmtId="191" fontId="8" fillId="2" borderId="0" xfId="2" applyNumberFormat="1" applyFont="1" applyFill="1" applyAlignment="1">
      <alignment horizontal="center" vertical="center"/>
    </xf>
    <xf numFmtId="0" fontId="95" fillId="2" borderId="0" xfId="1" applyFont="1" applyFill="1">
      <alignment vertical="center"/>
    </xf>
    <xf numFmtId="0" fontId="82" fillId="2" borderId="0" xfId="1" applyFont="1" applyFill="1">
      <alignment vertical="center"/>
    </xf>
    <xf numFmtId="0" fontId="82" fillId="0" borderId="0" xfId="1" applyFont="1">
      <alignment vertical="center"/>
    </xf>
    <xf numFmtId="0" fontId="82" fillId="3" borderId="15" xfId="1" applyFont="1" applyFill="1" applyBorder="1" applyAlignment="1">
      <alignment horizontal="center" vertical="center" shrinkToFit="1"/>
    </xf>
    <xf numFmtId="0" fontId="82" fillId="3" borderId="2" xfId="1" applyFont="1" applyFill="1" applyBorder="1" applyAlignment="1">
      <alignment horizontal="center" vertical="center" shrinkToFit="1"/>
    </xf>
    <xf numFmtId="0" fontId="50" fillId="2" borderId="77" xfId="1" applyFont="1" applyFill="1" applyBorder="1" applyAlignment="1">
      <alignment horizontal="center" vertical="center" shrinkToFit="1"/>
    </xf>
    <xf numFmtId="0" fontId="50" fillId="2" borderId="19" xfId="1" applyFont="1" applyFill="1" applyBorder="1" applyAlignment="1">
      <alignment horizontal="center" vertical="center" shrinkToFit="1"/>
    </xf>
    <xf numFmtId="0" fontId="50" fillId="0" borderId="19" xfId="1" applyFont="1" applyBorder="1" applyAlignment="1">
      <alignment horizontal="center" vertical="center" wrapText="1" shrinkToFit="1"/>
    </xf>
    <xf numFmtId="202" fontId="21" fillId="4" borderId="58" xfId="2" applyNumberFormat="1" applyFont="1" applyFill="1" applyBorder="1" applyAlignment="1">
      <alignment horizontal="center" vertical="center" shrinkToFit="1"/>
    </xf>
    <xf numFmtId="202" fontId="21" fillId="4" borderId="3" xfId="2" applyNumberFormat="1" applyFont="1" applyFill="1" applyBorder="1" applyAlignment="1">
      <alignment horizontal="center" vertical="center" shrinkToFit="1"/>
    </xf>
    <xf numFmtId="202" fontId="50" fillId="4" borderId="3" xfId="1" applyNumberFormat="1" applyFont="1" applyFill="1" applyBorder="1" applyAlignment="1">
      <alignment horizontal="center" vertical="center" shrinkToFit="1"/>
    </xf>
    <xf numFmtId="0" fontId="82" fillId="2" borderId="19" xfId="1" applyFont="1" applyFill="1" applyBorder="1" applyAlignment="1">
      <alignment horizontal="center" vertical="center" shrinkToFit="1"/>
    </xf>
    <xf numFmtId="203" fontId="21" fillId="4" borderId="3" xfId="2" applyNumberFormat="1" applyFont="1" applyFill="1" applyBorder="1" applyAlignment="1">
      <alignment horizontal="center" vertical="center" shrinkToFit="1"/>
    </xf>
    <xf numFmtId="203" fontId="50" fillId="4" borderId="3" xfId="1" applyNumberFormat="1" applyFont="1" applyFill="1" applyBorder="1" applyAlignment="1">
      <alignment horizontal="center" vertical="center" shrinkToFit="1"/>
    </xf>
    <xf numFmtId="202" fontId="21" fillId="2" borderId="0" xfId="2" applyNumberFormat="1" applyFont="1" applyFill="1" applyAlignment="1">
      <alignment horizontal="center" vertical="center" shrinkToFit="1"/>
    </xf>
    <xf numFmtId="203" fontId="21" fillId="2" borderId="0" xfId="2" applyNumberFormat="1" applyFont="1" applyFill="1" applyAlignment="1">
      <alignment horizontal="center" vertical="center" shrinkToFit="1"/>
    </xf>
    <xf numFmtId="0" fontId="87" fillId="2" borderId="0" xfId="1" applyFont="1" applyFill="1">
      <alignment vertical="center"/>
    </xf>
    <xf numFmtId="0" fontId="81" fillId="2" borderId="0" xfId="1" applyFont="1" applyFill="1" applyAlignment="1">
      <alignment horizontal="center" vertical="center" shrinkToFit="1"/>
    </xf>
    <xf numFmtId="0" fontId="82" fillId="2" borderId="0" xfId="1" applyFont="1" applyFill="1" applyAlignment="1">
      <alignment horizontal="center" vertical="center" shrinkToFit="1"/>
    </xf>
    <xf numFmtId="204" fontId="15" fillId="0" borderId="0" xfId="2" applyNumberFormat="1" applyFont="1" applyAlignment="1">
      <alignment horizontal="center" vertical="center" shrinkToFit="1"/>
    </xf>
    <xf numFmtId="0" fontId="82" fillId="0" borderId="0" xfId="1" applyFont="1" applyAlignment="1">
      <alignment horizontal="center" vertical="center" shrinkToFit="1"/>
    </xf>
    <xf numFmtId="202" fontId="27" fillId="4" borderId="0" xfId="2" applyNumberFormat="1" applyFont="1" applyFill="1" applyAlignment="1">
      <alignment horizontal="center" vertical="center" shrinkToFit="1"/>
    </xf>
    <xf numFmtId="49" fontId="20" fillId="2" borderId="0" xfId="2" applyNumberFormat="1" applyFont="1" applyFill="1"/>
    <xf numFmtId="49" fontId="8" fillId="2" borderId="0" xfId="2" applyNumberFormat="1" applyFont="1" applyFill="1" applyAlignment="1">
      <alignment horizontal="right"/>
    </xf>
    <xf numFmtId="49" fontId="15" fillId="2" borderId="0" xfId="2" applyNumberFormat="1" applyFont="1" applyFill="1" applyAlignment="1">
      <alignment horizontal="right"/>
    </xf>
    <xf numFmtId="178" fontId="8" fillId="3" borderId="2" xfId="2" applyNumberFormat="1" applyFont="1" applyFill="1" applyBorder="1" applyAlignment="1">
      <alignment horizontal="center" vertical="center"/>
    </xf>
    <xf numFmtId="49" fontId="15" fillId="2" borderId="19" xfId="2" applyNumberFormat="1" applyFont="1" applyFill="1" applyBorder="1" applyAlignment="1">
      <alignment horizontal="center" vertical="center" wrapText="1"/>
    </xf>
    <xf numFmtId="38" fontId="15" fillId="0" borderId="19" xfId="2" applyNumberFormat="1" applyFont="1" applyBorder="1" applyAlignment="1">
      <alignment horizontal="right" vertical="center"/>
    </xf>
    <xf numFmtId="49" fontId="15" fillId="4" borderId="3" xfId="2" applyNumberFormat="1" applyFont="1" applyFill="1" applyBorder="1" applyAlignment="1">
      <alignment horizontal="center" vertical="center" wrapText="1"/>
    </xf>
    <xf numFmtId="49" fontId="15" fillId="2" borderId="1" xfId="2" applyNumberFormat="1" applyFont="1" applyFill="1" applyBorder="1" applyAlignment="1">
      <alignment horizontal="center" vertical="center" wrapText="1"/>
    </xf>
    <xf numFmtId="38" fontId="15" fillId="0" borderId="1" xfId="2" applyNumberFormat="1" applyFont="1" applyBorder="1" applyAlignment="1">
      <alignment horizontal="right" vertical="center"/>
    </xf>
    <xf numFmtId="49" fontId="15" fillId="4" borderId="86" xfId="2" applyNumberFormat="1" applyFont="1" applyFill="1" applyBorder="1" applyAlignment="1">
      <alignment horizontal="center" vertical="center" wrapText="1"/>
    </xf>
    <xf numFmtId="49" fontId="10" fillId="2" borderId="61" xfId="2" applyNumberFormat="1" applyFont="1" applyFill="1" applyBorder="1" applyAlignment="1">
      <alignment horizontal="left" vertical="center"/>
    </xf>
    <xf numFmtId="49" fontId="15" fillId="2" borderId="61" xfId="2" applyNumberFormat="1" applyFont="1" applyFill="1" applyBorder="1" applyAlignment="1">
      <alignment horizontal="left" vertical="center" wrapText="1"/>
    </xf>
    <xf numFmtId="202" fontId="15" fillId="2" borderId="61" xfId="2" applyNumberFormat="1" applyFont="1" applyFill="1" applyBorder="1" applyAlignment="1">
      <alignment horizontal="right" vertical="center"/>
    </xf>
    <xf numFmtId="202" fontId="15" fillId="2" borderId="0" xfId="2" applyNumberFormat="1" applyFont="1" applyFill="1" applyAlignment="1">
      <alignment horizontal="right" vertical="center"/>
    </xf>
    <xf numFmtId="49" fontId="15" fillId="0" borderId="0" xfId="2" applyNumberFormat="1" applyFont="1" applyAlignment="1">
      <alignment horizontal="left" vertical="center" wrapText="1"/>
    </xf>
    <xf numFmtId="202" fontId="15" fillId="0" borderId="0" xfId="2" applyNumberFormat="1" applyFont="1" applyAlignment="1">
      <alignment horizontal="right" vertical="center"/>
    </xf>
    <xf numFmtId="49" fontId="15" fillId="2" borderId="0" xfId="2" applyNumberFormat="1" applyFont="1" applyFill="1" applyAlignment="1">
      <alignment horizontal="left" vertical="center" wrapText="1"/>
    </xf>
    <xf numFmtId="49" fontId="17" fillId="0" borderId="0" xfId="2" applyNumberFormat="1" applyFont="1" applyAlignment="1">
      <alignment vertical="center"/>
    </xf>
    <xf numFmtId="49" fontId="94" fillId="0" borderId="0" xfId="2" applyNumberFormat="1" applyFont="1" applyAlignment="1">
      <alignment vertical="center"/>
    </xf>
    <xf numFmtId="0" fontId="8" fillId="3" borderId="28" xfId="2" applyFont="1" applyFill="1" applyBorder="1" applyAlignment="1">
      <alignment horizontal="center" vertical="center"/>
    </xf>
    <xf numFmtId="38" fontId="8" fillId="0" borderId="30" xfId="2" applyNumberFormat="1" applyFont="1" applyBorder="1" applyAlignment="1">
      <alignment horizontal="right" vertical="center"/>
    </xf>
    <xf numFmtId="176" fontId="8" fillId="4" borderId="30" xfId="2" applyNumberFormat="1" applyFont="1" applyFill="1" applyBorder="1" applyAlignment="1">
      <alignment horizontal="right" vertical="center"/>
    </xf>
    <xf numFmtId="198" fontId="8" fillId="4" borderId="9" xfId="2" applyNumberFormat="1" applyFont="1" applyFill="1" applyBorder="1" applyAlignment="1">
      <alignment vertical="center"/>
    </xf>
    <xf numFmtId="198" fontId="8" fillId="4" borderId="30" xfId="2" applyNumberFormat="1" applyFont="1" applyFill="1" applyBorder="1" applyAlignment="1">
      <alignment vertical="center"/>
    </xf>
    <xf numFmtId="179" fontId="8" fillId="4" borderId="30" xfId="2" applyNumberFormat="1" applyFont="1" applyFill="1" applyBorder="1" applyAlignment="1">
      <alignment horizontal="right" vertical="center"/>
    </xf>
    <xf numFmtId="179" fontId="66" fillId="4" borderId="16" xfId="2" applyNumberFormat="1" applyFont="1" applyFill="1" applyBorder="1" applyAlignment="1">
      <alignment horizontal="right" vertical="center"/>
    </xf>
    <xf numFmtId="49" fontId="8" fillId="4" borderId="2" xfId="2" applyNumberFormat="1" applyFont="1" applyFill="1" applyBorder="1" applyAlignment="1">
      <alignment horizontal="left" vertical="center" indent="1" shrinkToFit="1"/>
    </xf>
    <xf numFmtId="49" fontId="58" fillId="4" borderId="2" xfId="2" applyNumberFormat="1" applyFont="1" applyFill="1" applyBorder="1" applyAlignment="1">
      <alignment horizontal="left" vertical="center" indent="1" shrinkToFit="1"/>
    </xf>
    <xf numFmtId="49" fontId="11" fillId="4" borderId="2" xfId="2" applyNumberFormat="1" applyFont="1" applyFill="1" applyBorder="1" applyAlignment="1">
      <alignment horizontal="left" vertical="center" indent="1" shrinkToFit="1"/>
    </xf>
    <xf numFmtId="49" fontId="23" fillId="4" borderId="2" xfId="2" applyNumberFormat="1" applyFont="1" applyFill="1" applyBorder="1" applyAlignment="1">
      <alignment horizontal="left" vertical="center" indent="1" shrinkToFit="1"/>
    </xf>
    <xf numFmtId="191" fontId="8" fillId="4" borderId="3" xfId="2" applyNumberFormat="1" applyFont="1" applyFill="1" applyBorder="1" applyAlignment="1">
      <alignment horizontal="right" vertical="center"/>
    </xf>
    <xf numFmtId="191" fontId="8" fillId="4" borderId="2" xfId="2" applyNumberFormat="1" applyFont="1" applyFill="1" applyBorder="1" applyAlignment="1">
      <alignment horizontal="right" vertical="center"/>
    </xf>
    <xf numFmtId="0" fontId="21" fillId="0" borderId="77" xfId="1" applyFont="1" applyBorder="1" applyAlignment="1">
      <alignment horizontal="center" vertical="center" shrinkToFit="1"/>
    </xf>
    <xf numFmtId="0" fontId="21" fillId="0" borderId="19" xfId="1" applyFont="1" applyBorder="1" applyAlignment="1">
      <alignment horizontal="center" vertical="center" shrinkToFit="1"/>
    </xf>
    <xf numFmtId="0" fontId="22" fillId="0" borderId="19" xfId="1" applyFont="1" applyBorder="1" applyAlignment="1">
      <alignment horizontal="center" vertical="center" shrinkToFit="1"/>
    </xf>
    <xf numFmtId="0" fontId="21" fillId="0" borderId="19" xfId="1" applyFont="1" applyBorder="1" applyAlignment="1">
      <alignment horizontal="center" vertical="center" wrapText="1" shrinkToFit="1"/>
    </xf>
    <xf numFmtId="202" fontId="21" fillId="4" borderId="3" xfId="1" applyNumberFormat="1" applyFont="1" applyFill="1" applyBorder="1" applyAlignment="1">
      <alignment horizontal="center" vertical="center" shrinkToFit="1"/>
    </xf>
    <xf numFmtId="0" fontId="103" fillId="0" borderId="77" xfId="1" applyFont="1" applyBorder="1" applyAlignment="1">
      <alignment horizontal="center" vertical="center" shrinkToFit="1"/>
    </xf>
    <xf numFmtId="0" fontId="25" fillId="0" borderId="19" xfId="1" applyFont="1" applyBorder="1" applyAlignment="1">
      <alignment horizontal="center" vertical="center" wrapText="1" shrinkToFit="1"/>
    </xf>
    <xf numFmtId="49" fontId="8" fillId="3" borderId="52" xfId="5" applyNumberFormat="1" applyFont="1" applyFill="1" applyBorder="1" applyAlignment="1">
      <alignment horizontal="center" vertical="center" wrapText="1"/>
    </xf>
    <xf numFmtId="178" fontId="8" fillId="4" borderId="68" xfId="5" applyNumberFormat="1" applyFont="1" applyFill="1" applyBorder="1" applyAlignment="1">
      <alignment horizontal="center" vertical="center" shrinkToFit="1"/>
    </xf>
    <xf numFmtId="38" fontId="8" fillId="2" borderId="24" xfId="5" applyNumberFormat="1" applyFont="1" applyFill="1" applyBorder="1" applyAlignment="1">
      <alignment horizontal="right" vertical="center" shrinkToFit="1"/>
    </xf>
    <xf numFmtId="186" fontId="8" fillId="2" borderId="25" xfId="5" applyNumberFormat="1" applyFont="1" applyFill="1" applyBorder="1" applyAlignment="1">
      <alignment horizontal="right" vertical="center" shrinkToFit="1"/>
    </xf>
    <xf numFmtId="176" fontId="8" fillId="2" borderId="25" xfId="5" applyNumberFormat="1" applyFont="1" applyFill="1" applyBorder="1" applyAlignment="1">
      <alignment horizontal="right" vertical="center" shrinkToFit="1"/>
    </xf>
    <xf numFmtId="2" fontId="8" fillId="2" borderId="26" xfId="5" applyNumberFormat="1" applyFont="1" applyFill="1" applyBorder="1" applyAlignment="1">
      <alignment horizontal="right" vertical="center" shrinkToFit="1"/>
    </xf>
    <xf numFmtId="178" fontId="8" fillId="4" borderId="28" xfId="5" applyNumberFormat="1" applyFont="1" applyFill="1" applyBorder="1" applyAlignment="1">
      <alignment horizontal="center" vertical="center" shrinkToFit="1"/>
    </xf>
    <xf numFmtId="38" fontId="8" fillId="2" borderId="10" xfId="5" applyNumberFormat="1" applyFont="1" applyFill="1" applyBorder="1" applyAlignment="1">
      <alignment horizontal="right" vertical="center" shrinkToFit="1"/>
    </xf>
    <xf numFmtId="186" fontId="8" fillId="2" borderId="27" xfId="5" applyNumberFormat="1" applyFont="1" applyFill="1" applyBorder="1" applyAlignment="1">
      <alignment horizontal="right" vertical="center" shrinkToFit="1"/>
    </xf>
    <xf numFmtId="176" fontId="8" fillId="2" borderId="27" xfId="5" applyNumberFormat="1" applyFont="1" applyFill="1" applyBorder="1" applyAlignment="1">
      <alignment horizontal="right" vertical="center" shrinkToFit="1"/>
    </xf>
    <xf numFmtId="2" fontId="8" fillId="2" borderId="11" xfId="5" applyNumberFormat="1" applyFont="1" applyFill="1" applyBorder="1" applyAlignment="1">
      <alignment horizontal="right" vertical="center" shrinkToFit="1"/>
    </xf>
    <xf numFmtId="178" fontId="8" fillId="4" borderId="9" xfId="5" applyNumberFormat="1" applyFont="1" applyFill="1" applyBorder="1" applyAlignment="1">
      <alignment horizontal="center" vertical="center" shrinkToFit="1"/>
    </xf>
    <xf numFmtId="2" fontId="8" fillId="2" borderId="31" xfId="5" applyNumberFormat="1" applyFont="1" applyFill="1" applyBorder="1" applyAlignment="1">
      <alignment horizontal="right" vertical="center" shrinkToFit="1"/>
    </xf>
    <xf numFmtId="176" fontId="8" fillId="2" borderId="49" xfId="5" applyNumberFormat="1" applyFont="1" applyFill="1" applyBorder="1" applyAlignment="1">
      <alignment horizontal="right" vertical="center" shrinkToFit="1"/>
    </xf>
    <xf numFmtId="38" fontId="8" fillId="0" borderId="10" xfId="5" applyNumberFormat="1" applyFont="1" applyBorder="1" applyAlignment="1">
      <alignment horizontal="right" vertical="center" shrinkToFit="1"/>
    </xf>
    <xf numFmtId="186" fontId="8" fillId="0" borderId="92" xfId="5" applyNumberFormat="1" applyFont="1" applyBorder="1" applyAlignment="1">
      <alignment horizontal="right" vertical="center" shrinkToFit="1"/>
    </xf>
    <xf numFmtId="176" fontId="8" fillId="0" borderId="27" xfId="5" applyNumberFormat="1" applyFont="1" applyBorder="1" applyAlignment="1">
      <alignment horizontal="right" vertical="center" shrinkToFit="1"/>
    </xf>
    <xf numFmtId="2" fontId="8" fillId="0" borderId="94" xfId="5" applyNumberFormat="1" applyFont="1" applyBorder="1" applyAlignment="1">
      <alignment horizontal="right" vertical="center" shrinkToFit="1"/>
    </xf>
    <xf numFmtId="178" fontId="8" fillId="4" borderId="3" xfId="5" applyNumberFormat="1" applyFont="1" applyFill="1" applyBorder="1" applyAlignment="1">
      <alignment horizontal="center" vertical="center" shrinkToFit="1"/>
    </xf>
    <xf numFmtId="178" fontId="10" fillId="2" borderId="0" xfId="5" applyNumberFormat="1" applyFont="1" applyFill="1" applyAlignment="1">
      <alignment horizontal="left" vertical="center"/>
    </xf>
    <xf numFmtId="10" fontId="8" fillId="2" borderId="0" xfId="5" applyNumberFormat="1" applyFont="1" applyFill="1" applyAlignment="1">
      <alignment horizontal="right" vertical="center"/>
    </xf>
    <xf numFmtId="186" fontId="8" fillId="2" borderId="0" xfId="5" applyNumberFormat="1" applyFont="1" applyFill="1" applyAlignment="1">
      <alignment horizontal="right" vertical="center"/>
    </xf>
    <xf numFmtId="177" fontId="8" fillId="2" borderId="0" xfId="5" applyNumberFormat="1" applyFont="1" applyFill="1" applyAlignment="1">
      <alignment horizontal="right" vertical="center"/>
    </xf>
    <xf numFmtId="203" fontId="8" fillId="2" borderId="0" xfId="5" applyNumberFormat="1" applyFont="1" applyFill="1" applyAlignment="1">
      <alignment horizontal="right" vertical="center"/>
    </xf>
    <xf numFmtId="178" fontId="10" fillId="2" borderId="0" xfId="5" applyNumberFormat="1" applyFont="1" applyFill="1" applyAlignment="1">
      <alignment horizontal="left" vertical="center" wrapText="1"/>
    </xf>
    <xf numFmtId="0" fontId="17" fillId="2" borderId="0" xfId="2" applyFont="1" applyFill="1" applyAlignment="1">
      <alignment vertical="center"/>
    </xf>
    <xf numFmtId="0" fontId="8" fillId="2" borderId="0" xfId="2" applyFont="1" applyFill="1" applyAlignment="1">
      <alignment vertical="center"/>
    </xf>
    <xf numFmtId="0" fontId="20" fillId="0" borderId="0" xfId="2" applyFont="1" applyAlignment="1">
      <alignment vertical="center"/>
    </xf>
    <xf numFmtId="0" fontId="20" fillId="2" borderId="0" xfId="2" applyFont="1" applyFill="1" applyAlignment="1">
      <alignment horizontal="right" vertical="center"/>
    </xf>
    <xf numFmtId="0" fontId="27" fillId="3" borderId="2" xfId="2" applyFont="1" applyFill="1" applyBorder="1" applyAlignment="1">
      <alignment horizontal="center" vertical="center"/>
    </xf>
    <xf numFmtId="0" fontId="15" fillId="2" borderId="0" xfId="2" applyFont="1" applyFill="1" applyAlignment="1">
      <alignment vertical="center"/>
    </xf>
    <xf numFmtId="0" fontId="15" fillId="2" borderId="0" xfId="2" applyFont="1" applyFill="1" applyAlignment="1">
      <alignment horizontal="left" vertical="center"/>
    </xf>
    <xf numFmtId="0" fontId="18" fillId="2" borderId="0" xfId="2" applyFont="1" applyFill="1" applyAlignment="1">
      <alignment vertical="center"/>
    </xf>
    <xf numFmtId="0" fontId="18" fillId="2" borderId="0" xfId="2" applyFont="1" applyFill="1" applyAlignment="1">
      <alignment horizontal="center" vertical="center"/>
    </xf>
    <xf numFmtId="0" fontId="20" fillId="2" borderId="0" xfId="2" applyFont="1" applyFill="1" applyAlignment="1">
      <alignment vertical="center"/>
    </xf>
    <xf numFmtId="0" fontId="20" fillId="2" borderId="0" xfId="2" applyFont="1" applyFill="1" applyAlignment="1">
      <alignment horizontal="center" vertical="center"/>
    </xf>
    <xf numFmtId="0" fontId="12" fillId="0" borderId="0" xfId="2" applyFont="1" applyAlignment="1">
      <alignment vertical="center"/>
    </xf>
    <xf numFmtId="49" fontId="12" fillId="0" borderId="0" xfId="2" applyNumberFormat="1" applyFont="1" applyAlignment="1">
      <alignment vertical="center"/>
    </xf>
    <xf numFmtId="178" fontId="15" fillId="2" borderId="0" xfId="2" applyNumberFormat="1" applyFont="1" applyFill="1" applyAlignment="1">
      <alignment vertical="center" shrinkToFit="1"/>
    </xf>
    <xf numFmtId="178" fontId="15" fillId="2" borderId="0" xfId="2" applyNumberFormat="1" applyFont="1" applyFill="1" applyAlignment="1">
      <alignment horizontal="center" vertical="center" shrinkToFit="1"/>
    </xf>
    <xf numFmtId="191" fontId="15" fillId="2" borderId="0" xfId="2" applyNumberFormat="1" applyFont="1" applyFill="1" applyAlignment="1">
      <alignment horizontal="right" vertical="center"/>
    </xf>
    <xf numFmtId="191" fontId="15" fillId="2" borderId="0" xfId="17" applyNumberFormat="1" applyFont="1" applyFill="1" applyBorder="1" applyAlignment="1">
      <alignment horizontal="right" vertical="center"/>
    </xf>
    <xf numFmtId="0" fontId="15" fillId="2" borderId="0" xfId="2" applyFont="1" applyFill="1" applyAlignment="1">
      <alignment horizontal="center" vertical="center"/>
    </xf>
    <xf numFmtId="49" fontId="17" fillId="2" borderId="0" xfId="2" applyNumberFormat="1" applyFont="1" applyFill="1"/>
    <xf numFmtId="180" fontId="28" fillId="3" borderId="1" xfId="16" applyNumberFormat="1" applyFont="1" applyFill="1" applyBorder="1" applyAlignment="1">
      <alignment horizontal="center" vertical="center" wrapText="1"/>
    </xf>
    <xf numFmtId="0" fontId="27" fillId="3" borderId="1" xfId="2" applyFont="1" applyFill="1" applyBorder="1" applyAlignment="1">
      <alignment horizontal="center" vertical="center" wrapText="1"/>
    </xf>
    <xf numFmtId="180" fontId="27" fillId="3" borderId="3" xfId="16" applyNumberFormat="1" applyFont="1" applyFill="1" applyBorder="1" applyAlignment="1">
      <alignment horizontal="center" vertical="center" wrapText="1"/>
    </xf>
    <xf numFmtId="0" fontId="27" fillId="3" borderId="3" xfId="2" applyFont="1" applyFill="1" applyBorder="1" applyAlignment="1">
      <alignment horizontal="center" vertical="center" wrapText="1"/>
    </xf>
    <xf numFmtId="38" fontId="21" fillId="2" borderId="6" xfId="1" applyNumberFormat="1" applyFont="1" applyFill="1" applyBorder="1">
      <alignment vertical="center"/>
    </xf>
    <xf numFmtId="179" fontId="21" fillId="2" borderId="6" xfId="1" applyNumberFormat="1" applyFont="1" applyFill="1" applyBorder="1">
      <alignment vertical="center"/>
    </xf>
    <xf numFmtId="0" fontId="21" fillId="3" borderId="9" xfId="1" applyFont="1" applyFill="1" applyBorder="1" applyAlignment="1">
      <alignment horizontal="center" vertical="center"/>
    </xf>
    <xf numFmtId="38" fontId="21" fillId="2" borderId="9" xfId="1" applyNumberFormat="1" applyFont="1" applyFill="1" applyBorder="1">
      <alignment vertical="center"/>
    </xf>
    <xf numFmtId="179" fontId="21" fillId="2" borderId="9" xfId="1" applyNumberFormat="1" applyFont="1" applyFill="1" applyBorder="1">
      <alignment vertical="center"/>
    </xf>
    <xf numFmtId="0" fontId="21" fillId="3" borderId="9" xfId="2" applyFont="1" applyFill="1" applyBorder="1" applyAlignment="1">
      <alignment horizontal="center" vertical="center"/>
    </xf>
    <xf numFmtId="0" fontId="21" fillId="3" borderId="30" xfId="2" applyFont="1" applyFill="1" applyBorder="1" applyAlignment="1">
      <alignment horizontal="center" vertical="center"/>
    </xf>
    <xf numFmtId="38" fontId="21" fillId="2" borderId="30" xfId="1" applyNumberFormat="1" applyFont="1" applyFill="1" applyBorder="1">
      <alignment vertical="center"/>
    </xf>
    <xf numFmtId="179" fontId="21" fillId="2" borderId="30" xfId="1" applyNumberFormat="1" applyFont="1" applyFill="1" applyBorder="1">
      <alignment vertical="center"/>
    </xf>
    <xf numFmtId="38" fontId="8" fillId="2" borderId="0" xfId="1" applyNumberFormat="1" applyFont="1" applyFill="1">
      <alignment vertical="center"/>
    </xf>
    <xf numFmtId="177" fontId="8" fillId="2" borderId="0" xfId="1" applyNumberFormat="1" applyFont="1" applyFill="1">
      <alignment vertical="center"/>
    </xf>
    <xf numFmtId="0" fontId="8" fillId="0" borderId="0" xfId="1" applyFont="1">
      <alignment vertical="center"/>
    </xf>
    <xf numFmtId="49" fontId="18" fillId="2" borderId="0" xfId="2" applyNumberFormat="1" applyFont="1" applyFill="1" applyAlignment="1">
      <alignment vertical="center" wrapText="1"/>
    </xf>
    <xf numFmtId="0" fontId="12" fillId="2" borderId="0" xfId="11" applyFont="1" applyFill="1">
      <alignment vertical="center"/>
    </xf>
    <xf numFmtId="0" fontId="104" fillId="2" borderId="0" xfId="1" applyFont="1" applyFill="1" applyAlignment="1">
      <alignment horizontal="left" vertical="center"/>
    </xf>
    <xf numFmtId="0" fontId="104" fillId="2" borderId="0" xfId="1" applyFont="1" applyFill="1">
      <alignment vertical="center"/>
    </xf>
    <xf numFmtId="0" fontId="104" fillId="2" borderId="0" xfId="11" applyFont="1" applyFill="1">
      <alignment vertical="center"/>
    </xf>
    <xf numFmtId="0" fontId="104" fillId="0" borderId="0" xfId="11" applyFont="1">
      <alignment vertical="center"/>
    </xf>
    <xf numFmtId="0" fontId="104" fillId="2" borderId="0" xfId="1" applyFont="1" applyFill="1" applyAlignment="1">
      <alignment horizontal="left" vertical="center" indent="1"/>
    </xf>
    <xf numFmtId="0" fontId="104" fillId="2" borderId="0" xfId="11" applyFont="1" applyFill="1" applyAlignment="1">
      <alignment horizontal="left" vertical="center" indent="1"/>
    </xf>
    <xf numFmtId="0" fontId="104" fillId="0" borderId="0" xfId="11" applyFont="1" applyAlignment="1">
      <alignment horizontal="left" vertical="center" indent="1"/>
    </xf>
    <xf numFmtId="49" fontId="17" fillId="2" borderId="0" xfId="5" applyNumberFormat="1" applyFont="1" applyFill="1" applyAlignment="1">
      <alignment vertical="center"/>
    </xf>
    <xf numFmtId="49" fontId="103" fillId="3" borderId="2" xfId="5" applyNumberFormat="1" applyFont="1" applyFill="1" applyBorder="1" applyAlignment="1">
      <alignment vertical="center"/>
    </xf>
    <xf numFmtId="178" fontId="27" fillId="3" borderId="63" xfId="5" applyNumberFormat="1" applyFont="1" applyFill="1" applyBorder="1" applyAlignment="1">
      <alignment horizontal="center" vertical="center"/>
    </xf>
    <xf numFmtId="178" fontId="27" fillId="3" borderId="45" xfId="5" applyNumberFormat="1" applyFont="1" applyFill="1" applyBorder="1" applyAlignment="1">
      <alignment horizontal="center" vertical="center"/>
    </xf>
    <xf numFmtId="49" fontId="21" fillId="2" borderId="72" xfId="5" applyNumberFormat="1" applyFont="1" applyFill="1" applyBorder="1" applyAlignment="1">
      <alignment vertical="center"/>
    </xf>
    <xf numFmtId="194" fontId="27" fillId="0" borderId="97" xfId="5" applyNumberFormat="1" applyFont="1" applyBorder="1" applyAlignment="1">
      <alignment horizontal="right" vertical="center"/>
    </xf>
    <xf numFmtId="194" fontId="27" fillId="0" borderId="98" xfId="5" applyNumberFormat="1" applyFont="1" applyBorder="1" applyAlignment="1">
      <alignment horizontal="right" vertical="center"/>
    </xf>
    <xf numFmtId="194" fontId="27" fillId="2" borderId="98" xfId="5" applyNumberFormat="1" applyFont="1" applyFill="1" applyBorder="1" applyAlignment="1">
      <alignment horizontal="right" vertical="center"/>
    </xf>
    <xf numFmtId="49" fontId="21" fillId="2" borderId="62" xfId="5" applyNumberFormat="1" applyFont="1" applyFill="1" applyBorder="1" applyAlignment="1">
      <alignment vertical="center"/>
    </xf>
    <xf numFmtId="194" fontId="27" fillId="0" borderId="78" xfId="5" applyNumberFormat="1" applyFont="1" applyBorder="1" applyAlignment="1">
      <alignment horizontal="right" vertical="center"/>
    </xf>
    <xf numFmtId="194" fontId="27" fillId="0" borderId="25" xfId="5" applyNumberFormat="1" applyFont="1" applyBorder="1" applyAlignment="1">
      <alignment horizontal="right" vertical="center"/>
    </xf>
    <xf numFmtId="194" fontId="27" fillId="2" borderId="25" xfId="5" applyNumberFormat="1" applyFont="1" applyFill="1" applyBorder="1" applyAlignment="1">
      <alignment horizontal="right" vertical="center"/>
    </xf>
    <xf numFmtId="49" fontId="21" fillId="2" borderId="9" xfId="5" applyNumberFormat="1" applyFont="1" applyFill="1" applyBorder="1" applyAlignment="1">
      <alignment vertical="center"/>
    </xf>
    <xf numFmtId="194" fontId="27" fillId="0" borderId="29" xfId="5" applyNumberFormat="1" applyFont="1" applyBorder="1" applyAlignment="1">
      <alignment horizontal="right" vertical="center"/>
    </xf>
    <xf numFmtId="194" fontId="27" fillId="0" borderId="27" xfId="5" applyNumberFormat="1" applyFont="1" applyBorder="1" applyAlignment="1">
      <alignment horizontal="right" vertical="center"/>
    </xf>
    <xf numFmtId="194" fontId="27" fillId="2" borderId="27" xfId="5" applyNumberFormat="1" applyFont="1" applyFill="1" applyBorder="1" applyAlignment="1">
      <alignment horizontal="right" vertical="center"/>
    </xf>
    <xf numFmtId="49" fontId="21" fillId="2" borderId="9" xfId="5" applyNumberFormat="1" applyFont="1" applyFill="1" applyBorder="1" applyAlignment="1">
      <alignment horizontal="left" vertical="center"/>
    </xf>
    <xf numFmtId="49" fontId="21" fillId="2" borderId="16" xfId="5" applyNumberFormat="1" applyFont="1" applyFill="1" applyBorder="1" applyAlignment="1">
      <alignment vertical="center"/>
    </xf>
    <xf numFmtId="194" fontId="27" fillId="0" borderId="33" xfId="5" applyNumberFormat="1" applyFont="1" applyBorder="1" applyAlignment="1">
      <alignment horizontal="right" vertical="center"/>
    </xf>
    <xf numFmtId="194" fontId="27" fillId="0" borderId="52" xfId="5" applyNumberFormat="1" applyFont="1" applyBorder="1" applyAlignment="1">
      <alignment horizontal="right" vertical="center"/>
    </xf>
    <xf numFmtId="194" fontId="27" fillId="2" borderId="52" xfId="5" applyNumberFormat="1" applyFont="1" applyFill="1" applyBorder="1" applyAlignment="1">
      <alignment horizontal="right" vertical="center"/>
    </xf>
    <xf numFmtId="49" fontId="17" fillId="2" borderId="0" xfId="2" applyNumberFormat="1" applyFont="1" applyFill="1" applyAlignment="1">
      <alignment vertical="center"/>
    </xf>
    <xf numFmtId="49" fontId="13" fillId="3" borderId="63" xfId="2" applyNumberFormat="1" applyFont="1" applyFill="1" applyBorder="1" applyAlignment="1">
      <alignment horizontal="center" vertical="center"/>
    </xf>
    <xf numFmtId="49" fontId="13" fillId="3" borderId="45" xfId="2" applyNumberFormat="1" applyFont="1" applyFill="1" applyBorder="1" applyAlignment="1">
      <alignment horizontal="center" vertical="center"/>
    </xf>
    <xf numFmtId="49" fontId="13" fillId="3" borderId="5" xfId="2" applyNumberFormat="1" applyFont="1" applyFill="1" applyBorder="1" applyAlignment="1">
      <alignment horizontal="center" vertical="center"/>
    </xf>
    <xf numFmtId="49" fontId="13" fillId="2" borderId="72" xfId="2" applyNumberFormat="1" applyFont="1" applyFill="1" applyBorder="1" applyAlignment="1">
      <alignment vertical="center"/>
    </xf>
    <xf numFmtId="49" fontId="13" fillId="2" borderId="62" xfId="2" applyNumberFormat="1" applyFont="1" applyFill="1" applyBorder="1" applyAlignment="1">
      <alignment vertical="center"/>
    </xf>
    <xf numFmtId="49" fontId="13" fillId="2" borderId="9" xfId="2" applyNumberFormat="1" applyFont="1" applyFill="1" applyBorder="1" applyAlignment="1">
      <alignment vertical="center"/>
    </xf>
    <xf numFmtId="49" fontId="13" fillId="4" borderId="9" xfId="2" applyNumberFormat="1" applyFont="1" applyFill="1" applyBorder="1" applyAlignment="1">
      <alignment vertical="center"/>
    </xf>
    <xf numFmtId="49" fontId="13" fillId="2" borderId="3" xfId="2" applyNumberFormat="1" applyFont="1" applyFill="1" applyBorder="1" applyAlignment="1">
      <alignment vertical="center"/>
    </xf>
    <xf numFmtId="49" fontId="11" fillId="0" borderId="0" xfId="2" applyNumberFormat="1" applyFont="1" applyAlignment="1">
      <alignment vertical="center"/>
    </xf>
    <xf numFmtId="178" fontId="7" fillId="2" borderId="0" xfId="2" applyNumberFormat="1" applyFont="1" applyFill="1" applyAlignment="1">
      <alignment vertical="center"/>
    </xf>
    <xf numFmtId="178" fontId="8" fillId="2" borderId="0" xfId="2" applyNumberFormat="1" applyFont="1" applyFill="1" applyAlignment="1">
      <alignment vertical="center"/>
    </xf>
    <xf numFmtId="178" fontId="111" fillId="2" borderId="0" xfId="2" applyNumberFormat="1" applyFont="1" applyFill="1" applyAlignment="1">
      <alignment vertical="center"/>
    </xf>
    <xf numFmtId="49" fontId="8" fillId="0" borderId="2" xfId="2" applyNumberFormat="1" applyFont="1" applyBorder="1" applyAlignment="1">
      <alignment vertical="center"/>
    </xf>
    <xf numFmtId="178" fontId="25" fillId="3" borderId="14" xfId="2" applyNumberFormat="1" applyFont="1" applyFill="1" applyBorder="1" applyAlignment="1">
      <alignment horizontal="center" vertical="center" wrapText="1"/>
    </xf>
    <xf numFmtId="49" fontId="25" fillId="3" borderId="2" xfId="2" applyNumberFormat="1" applyFont="1" applyFill="1" applyBorder="1" applyAlignment="1">
      <alignment horizontal="center" vertical="center" wrapText="1"/>
    </xf>
    <xf numFmtId="49" fontId="25" fillId="4" borderId="54" xfId="2" applyNumberFormat="1" applyFont="1" applyFill="1" applyBorder="1" applyAlignment="1">
      <alignment horizontal="center" vertical="center"/>
    </xf>
    <xf numFmtId="205" fontId="21" fillId="2" borderId="6" xfId="2" applyNumberFormat="1" applyFont="1" applyFill="1" applyBorder="1" applyAlignment="1">
      <alignment horizontal="right" vertical="center" shrinkToFit="1"/>
    </xf>
    <xf numFmtId="49" fontId="15" fillId="4" borderId="54" xfId="2" applyNumberFormat="1" applyFont="1" applyFill="1" applyBorder="1" applyAlignment="1">
      <alignment horizontal="center" vertical="center"/>
    </xf>
    <xf numFmtId="178" fontId="21" fillId="2" borderId="9" xfId="2" applyNumberFormat="1" applyFont="1" applyFill="1" applyBorder="1" applyAlignment="1">
      <alignment vertical="center"/>
    </xf>
    <xf numFmtId="205" fontId="21" fillId="2" borderId="9" xfId="2" applyNumberFormat="1" applyFont="1" applyFill="1" applyBorder="1" applyAlignment="1">
      <alignment horizontal="right" vertical="center" shrinkToFit="1"/>
    </xf>
    <xf numFmtId="49" fontId="8" fillId="4" borderId="54" xfId="2" applyNumberFormat="1" applyFont="1" applyFill="1" applyBorder="1" applyAlignment="1">
      <alignment vertical="center"/>
    </xf>
    <xf numFmtId="178" fontId="21" fillId="2" borderId="30" xfId="2" applyNumberFormat="1" applyFont="1" applyFill="1" applyBorder="1" applyAlignment="1">
      <alignment vertical="center"/>
    </xf>
    <xf numFmtId="205" fontId="21" fillId="2" borderId="30" xfId="2" applyNumberFormat="1" applyFont="1" applyFill="1" applyBorder="1" applyAlignment="1">
      <alignment horizontal="right" vertical="center" shrinkToFit="1"/>
    </xf>
    <xf numFmtId="49" fontId="8" fillId="4" borderId="3" xfId="2" applyNumberFormat="1" applyFont="1" applyFill="1" applyBorder="1" applyAlignment="1">
      <alignment vertical="center"/>
    </xf>
    <xf numFmtId="205" fontId="8" fillId="0" borderId="0" xfId="2" applyNumberFormat="1" applyFont="1" applyAlignment="1">
      <alignment vertical="center"/>
    </xf>
    <xf numFmtId="178" fontId="21" fillId="2" borderId="6" xfId="2" applyNumberFormat="1" applyFont="1" applyFill="1" applyBorder="1" applyAlignment="1">
      <alignment vertical="center"/>
    </xf>
    <xf numFmtId="179" fontId="21" fillId="2" borderId="6" xfId="2" applyNumberFormat="1" applyFont="1" applyFill="1" applyBorder="1" applyAlignment="1">
      <alignment horizontal="right" vertical="center" shrinkToFit="1"/>
    </xf>
    <xf numFmtId="179" fontId="21" fillId="2" borderId="9" xfId="2" applyNumberFormat="1" applyFont="1" applyFill="1" applyBorder="1" applyAlignment="1">
      <alignment horizontal="right" vertical="center" shrinkToFit="1"/>
    </xf>
    <xf numFmtId="179" fontId="21" fillId="2" borderId="30" xfId="2" applyNumberFormat="1" applyFont="1" applyFill="1" applyBorder="1" applyAlignment="1">
      <alignment horizontal="right" vertical="center" shrinkToFit="1"/>
    </xf>
    <xf numFmtId="179" fontId="21" fillId="2" borderId="62" xfId="2" applyNumberFormat="1" applyFont="1" applyFill="1" applyBorder="1" applyAlignment="1">
      <alignment horizontal="right" vertical="center" shrinkToFit="1"/>
    </xf>
    <xf numFmtId="49" fontId="27" fillId="4" borderId="54" xfId="2" applyNumberFormat="1" applyFont="1" applyFill="1" applyBorder="1" applyAlignment="1">
      <alignment horizontal="center" vertical="center"/>
    </xf>
    <xf numFmtId="179" fontId="8" fillId="0" borderId="0" xfId="2" applyNumberFormat="1" applyFont="1" applyAlignment="1">
      <alignment vertical="center"/>
    </xf>
    <xf numFmtId="178" fontId="15" fillId="2" borderId="0" xfId="2" applyNumberFormat="1" applyFont="1" applyFill="1" applyAlignment="1">
      <alignment vertical="center"/>
    </xf>
    <xf numFmtId="177" fontId="15" fillId="2" borderId="0" xfId="2" applyNumberFormat="1" applyFont="1" applyFill="1" applyAlignment="1">
      <alignment horizontal="center" vertical="center" shrinkToFit="1"/>
    </xf>
    <xf numFmtId="178" fontId="10" fillId="2" borderId="0" xfId="2" applyNumberFormat="1" applyFont="1" applyFill="1" applyAlignment="1">
      <alignment vertical="center"/>
    </xf>
    <xf numFmtId="178" fontId="8" fillId="0" borderId="0" xfId="2" applyNumberFormat="1" applyFont="1" applyAlignment="1">
      <alignment vertical="center"/>
    </xf>
    <xf numFmtId="49" fontId="15" fillId="3" borderId="3" xfId="2" applyNumberFormat="1" applyFont="1" applyFill="1" applyBorder="1" applyAlignment="1">
      <alignment horizontal="center" vertical="center" wrapText="1"/>
    </xf>
    <xf numFmtId="197" fontId="15" fillId="0" borderId="6" xfId="2" applyNumberFormat="1" applyFont="1" applyBorder="1" applyAlignment="1">
      <alignment horizontal="right" vertical="center"/>
    </xf>
    <xf numFmtId="197" fontId="15" fillId="0" borderId="9" xfId="2" applyNumberFormat="1" applyFont="1" applyBorder="1" applyAlignment="1">
      <alignment horizontal="right" vertical="center"/>
    </xf>
    <xf numFmtId="197" fontId="15" fillId="2" borderId="30" xfId="2" applyNumberFormat="1" applyFont="1" applyFill="1" applyBorder="1" applyAlignment="1">
      <alignment horizontal="right" vertical="center"/>
    </xf>
    <xf numFmtId="197" fontId="15" fillId="2" borderId="0" xfId="2" applyNumberFormat="1" applyFont="1" applyFill="1" applyAlignment="1">
      <alignment horizontal="right" vertical="center"/>
    </xf>
    <xf numFmtId="49" fontId="8" fillId="2" borderId="100" xfId="2" applyNumberFormat="1" applyFont="1" applyFill="1" applyBorder="1" applyAlignment="1">
      <alignment vertical="center"/>
    </xf>
    <xf numFmtId="49" fontId="8" fillId="0" borderId="101" xfId="2" applyNumberFormat="1" applyFont="1" applyBorder="1" applyAlignment="1">
      <alignment vertical="center"/>
    </xf>
    <xf numFmtId="0" fontId="15" fillId="4" borderId="6" xfId="2" applyFont="1" applyFill="1" applyBorder="1" applyAlignment="1">
      <alignment horizontal="center" vertical="center" shrinkToFit="1"/>
    </xf>
    <xf numFmtId="197" fontId="15" fillId="0" borderId="6" xfId="2" applyNumberFormat="1" applyFont="1" applyBorder="1" applyAlignment="1">
      <alignment horizontal="right" vertical="center" shrinkToFit="1"/>
    </xf>
    <xf numFmtId="0" fontId="15" fillId="4" borderId="9" xfId="2" applyFont="1" applyFill="1" applyBorder="1" applyAlignment="1">
      <alignment horizontal="center" vertical="center" shrinkToFit="1"/>
    </xf>
    <xf numFmtId="197" fontId="15" fillId="0" borderId="9" xfId="2" applyNumberFormat="1" applyFont="1" applyBorder="1" applyAlignment="1">
      <alignment horizontal="right" vertical="center" shrinkToFit="1"/>
    </xf>
    <xf numFmtId="197" fontId="15" fillId="2" borderId="9" xfId="2" applyNumberFormat="1" applyFont="1" applyFill="1" applyBorder="1" applyAlignment="1">
      <alignment horizontal="right" vertical="center" shrinkToFit="1"/>
    </xf>
    <xf numFmtId="0" fontId="15" fillId="4" borderId="30" xfId="2" applyFont="1" applyFill="1" applyBorder="1" applyAlignment="1">
      <alignment horizontal="center" vertical="center" shrinkToFit="1"/>
    </xf>
    <xf numFmtId="197" fontId="15" fillId="2" borderId="30" xfId="2" applyNumberFormat="1" applyFont="1" applyFill="1" applyBorder="1" applyAlignment="1">
      <alignment horizontal="right" vertical="center" shrinkToFit="1"/>
    </xf>
    <xf numFmtId="178" fontId="15" fillId="2" borderId="30" xfId="2" applyNumberFormat="1" applyFont="1" applyFill="1" applyBorder="1" applyAlignment="1">
      <alignment horizontal="right" vertical="center" shrinkToFit="1"/>
    </xf>
    <xf numFmtId="197" fontId="15" fillId="2" borderId="0" xfId="2" applyNumberFormat="1" applyFont="1" applyFill="1" applyAlignment="1">
      <alignment horizontal="right" vertical="center" shrinkToFit="1"/>
    </xf>
    <xf numFmtId="178" fontId="15" fillId="2" borderId="101" xfId="2" applyNumberFormat="1" applyFont="1" applyFill="1" applyBorder="1" applyAlignment="1">
      <alignment vertical="center"/>
    </xf>
    <xf numFmtId="49" fontId="21" fillId="3" borderId="14" xfId="2" applyNumberFormat="1" applyFont="1" applyFill="1" applyBorder="1" applyAlignment="1">
      <alignment horizontal="center" vertical="center" wrapText="1" shrinkToFit="1"/>
    </xf>
    <xf numFmtId="49" fontId="8" fillId="2" borderId="102" xfId="2" applyNumberFormat="1" applyFont="1" applyFill="1" applyBorder="1" applyAlignment="1">
      <alignment vertical="center"/>
    </xf>
    <xf numFmtId="49" fontId="15" fillId="0" borderId="9" xfId="2" applyNumberFormat="1" applyFont="1" applyBorder="1" applyAlignment="1">
      <alignment horizontal="right" vertical="center" shrinkToFit="1"/>
    </xf>
    <xf numFmtId="178" fontId="15" fillId="0" borderId="9" xfId="2" applyNumberFormat="1" applyFont="1" applyBorder="1" applyAlignment="1">
      <alignment horizontal="right" vertical="center" shrinkToFit="1"/>
    </xf>
    <xf numFmtId="49" fontId="15" fillId="2" borderId="9" xfId="2" applyNumberFormat="1" applyFont="1" applyFill="1" applyBorder="1" applyAlignment="1">
      <alignment horizontal="right" vertical="center" shrinkToFit="1"/>
    </xf>
    <xf numFmtId="178" fontId="15" fillId="2" borderId="9" xfId="2" applyNumberFormat="1" applyFont="1" applyFill="1" applyBorder="1" applyAlignment="1">
      <alignment horizontal="right" vertical="center" shrinkToFit="1"/>
    </xf>
    <xf numFmtId="49" fontId="15" fillId="2" borderId="30" xfId="2" applyNumberFormat="1" applyFont="1" applyFill="1" applyBorder="1" applyAlignment="1">
      <alignment horizontal="right" vertical="center" shrinkToFit="1"/>
    </xf>
    <xf numFmtId="49" fontId="8" fillId="2" borderId="0" xfId="2" applyNumberFormat="1" applyFont="1" applyFill="1" applyAlignment="1">
      <alignment vertical="center" shrinkToFit="1"/>
    </xf>
    <xf numFmtId="38" fontId="104" fillId="0" borderId="6" xfId="17" applyFont="1" applyFill="1" applyBorder="1" applyAlignment="1">
      <alignment horizontal="right" vertical="center" shrinkToFit="1"/>
    </xf>
    <xf numFmtId="38" fontId="104" fillId="0" borderId="9" xfId="17" applyFont="1" applyFill="1" applyBorder="1" applyAlignment="1">
      <alignment horizontal="right" vertical="center" shrinkToFit="1"/>
    </xf>
    <xf numFmtId="38" fontId="104" fillId="0" borderId="62" xfId="17" applyFont="1" applyFill="1" applyBorder="1" applyAlignment="1">
      <alignment horizontal="right" vertical="center" shrinkToFit="1"/>
    </xf>
    <xf numFmtId="0" fontId="21" fillId="3" borderId="6" xfId="2" applyFont="1" applyFill="1" applyBorder="1" applyAlignment="1">
      <alignment horizontal="center" vertical="center"/>
    </xf>
    <xf numFmtId="0" fontId="104" fillId="0" borderId="0" xfId="1" applyFont="1" applyAlignment="1">
      <alignment horizontal="left" vertical="center"/>
    </xf>
    <xf numFmtId="178" fontId="27" fillId="3" borderId="15" xfId="5" applyNumberFormat="1" applyFont="1" applyFill="1" applyBorder="1" applyAlignment="1">
      <alignment horizontal="center" vertical="center"/>
    </xf>
    <xf numFmtId="189" fontId="8" fillId="4" borderId="29" xfId="2" applyNumberFormat="1" applyFont="1" applyFill="1" applyBorder="1" applyAlignment="1">
      <alignment horizontal="right" vertical="center"/>
    </xf>
    <xf numFmtId="189" fontId="8" fillId="4" borderId="27" xfId="2" applyNumberFormat="1" applyFont="1" applyFill="1" applyBorder="1" applyAlignment="1">
      <alignment horizontal="right" vertical="center"/>
    </xf>
    <xf numFmtId="189" fontId="8" fillId="4" borderId="11" xfId="2" applyNumberFormat="1" applyFont="1" applyFill="1" applyBorder="1" applyAlignment="1">
      <alignment horizontal="right" vertical="center"/>
    </xf>
    <xf numFmtId="178" fontId="21" fillId="0" borderId="6" xfId="2" applyNumberFormat="1" applyFont="1" applyBorder="1" applyAlignment="1">
      <alignment vertical="center"/>
    </xf>
    <xf numFmtId="49" fontId="15" fillId="4" borderId="2" xfId="2" applyNumberFormat="1" applyFont="1" applyFill="1" applyBorder="1" applyAlignment="1">
      <alignment horizontal="center" vertical="center" shrinkToFit="1"/>
    </xf>
    <xf numFmtId="49" fontId="15" fillId="4" borderId="3" xfId="2" applyNumberFormat="1" applyFont="1" applyFill="1" applyBorder="1" applyAlignment="1">
      <alignment horizontal="center" vertical="center" shrinkToFit="1"/>
    </xf>
    <xf numFmtId="49" fontId="11" fillId="3" borderId="1" xfId="2" applyNumberFormat="1" applyFont="1" applyFill="1" applyBorder="1" applyAlignment="1">
      <alignment horizontal="center" vertical="center"/>
    </xf>
    <xf numFmtId="49" fontId="11" fillId="3" borderId="1" xfId="2" applyNumberFormat="1" applyFont="1" applyFill="1" applyBorder="1" applyAlignment="1">
      <alignment horizontal="center" vertical="center" wrapText="1"/>
    </xf>
    <xf numFmtId="49" fontId="8" fillId="3" borderId="3" xfId="2" applyNumberFormat="1" applyFont="1" applyFill="1" applyBorder="1" applyAlignment="1">
      <alignment horizontal="center" vertical="center" wrapText="1"/>
    </xf>
    <xf numFmtId="0" fontId="8" fillId="4" borderId="62" xfId="2" applyFont="1" applyFill="1" applyBorder="1" applyAlignment="1">
      <alignment horizontal="center" vertical="center"/>
    </xf>
    <xf numFmtId="38" fontId="8" fillId="2" borderId="62" xfId="2" applyNumberFormat="1" applyFont="1" applyFill="1" applyBorder="1" applyAlignment="1">
      <alignment horizontal="right" vertical="center"/>
    </xf>
    <xf numFmtId="203" fontId="8" fillId="2" borderId="62" xfId="2" applyNumberFormat="1" applyFont="1" applyFill="1" applyBorder="1" applyAlignment="1">
      <alignment horizontal="right" vertical="center"/>
    </xf>
    <xf numFmtId="206" fontId="90" fillId="0" borderId="0" xfId="2" applyNumberFormat="1" applyFont="1" applyAlignment="1">
      <alignment vertical="center"/>
    </xf>
    <xf numFmtId="0" fontId="8" fillId="4" borderId="9" xfId="2" applyFont="1" applyFill="1" applyBorder="1" applyAlignment="1">
      <alignment horizontal="center" vertical="center"/>
    </xf>
    <xf numFmtId="38" fontId="8" fillId="2" borderId="9" xfId="2" applyNumberFormat="1" applyFont="1" applyFill="1" applyBorder="1" applyAlignment="1">
      <alignment horizontal="right" vertical="center"/>
    </xf>
    <xf numFmtId="203" fontId="8" fillId="2" borderId="9" xfId="2" applyNumberFormat="1" applyFont="1" applyFill="1" applyBorder="1" applyAlignment="1">
      <alignment horizontal="right" vertical="center"/>
    </xf>
    <xf numFmtId="38" fontId="8" fillId="0" borderId="9" xfId="2" applyNumberFormat="1" applyFont="1" applyBorder="1" applyAlignment="1">
      <alignment horizontal="right" vertical="center"/>
    </xf>
    <xf numFmtId="203" fontId="8" fillId="0" borderId="9" xfId="2" applyNumberFormat="1" applyFont="1" applyBorder="1" applyAlignment="1">
      <alignment horizontal="right" vertical="center"/>
    </xf>
    <xf numFmtId="0" fontId="8" fillId="4" borderId="30" xfId="2" applyFont="1" applyFill="1" applyBorder="1" applyAlignment="1">
      <alignment horizontal="center" vertical="center"/>
    </xf>
    <xf numFmtId="38" fontId="8" fillId="2" borderId="30" xfId="2" applyNumberFormat="1" applyFont="1" applyFill="1" applyBorder="1" applyAlignment="1">
      <alignment horizontal="right" vertical="center"/>
    </xf>
    <xf numFmtId="203" fontId="8" fillId="2" borderId="30" xfId="2" applyNumberFormat="1" applyFont="1" applyFill="1" applyBorder="1" applyAlignment="1">
      <alignment horizontal="right" vertical="center"/>
    </xf>
    <xf numFmtId="49" fontId="7" fillId="2" borderId="0" xfId="18" applyNumberFormat="1" applyFont="1" applyFill="1">
      <alignment vertical="center"/>
    </xf>
    <xf numFmtId="49" fontId="8" fillId="2" borderId="0" xfId="18" applyNumberFormat="1" applyFont="1" applyFill="1">
      <alignment vertical="center"/>
    </xf>
    <xf numFmtId="49" fontId="90" fillId="0" borderId="0" xfId="18" applyNumberFormat="1" applyFont="1">
      <alignment vertical="center"/>
    </xf>
    <xf numFmtId="49" fontId="10" fillId="2" borderId="0" xfId="18" applyNumberFormat="1" applyFont="1" applyFill="1">
      <alignment vertical="center"/>
    </xf>
    <xf numFmtId="49" fontId="25" fillId="3" borderId="14" xfId="2" applyNumberFormat="1" applyFont="1" applyFill="1" applyBorder="1" applyAlignment="1">
      <alignment vertical="center"/>
    </xf>
    <xf numFmtId="49" fontId="25" fillId="3" borderId="15" xfId="2" applyNumberFormat="1" applyFont="1" applyFill="1" applyBorder="1" applyAlignment="1">
      <alignment vertical="center"/>
    </xf>
    <xf numFmtId="0" fontId="21" fillId="3" borderId="63" xfId="2" applyFont="1" applyFill="1" applyBorder="1" applyAlignment="1">
      <alignment horizontal="center" vertical="center"/>
    </xf>
    <xf numFmtId="0" fontId="21" fillId="3" borderId="45" xfId="2" applyFont="1" applyFill="1" applyBorder="1" applyAlignment="1">
      <alignment horizontal="center" vertical="center"/>
    </xf>
    <xf numFmtId="0" fontId="21" fillId="3" borderId="46" xfId="2" applyFont="1" applyFill="1" applyBorder="1" applyAlignment="1">
      <alignment horizontal="center" vertical="center"/>
    </xf>
    <xf numFmtId="0" fontId="21" fillId="3" borderId="5" xfId="2" applyFont="1" applyFill="1" applyBorder="1" applyAlignment="1">
      <alignment horizontal="center" vertical="center"/>
    </xf>
    <xf numFmtId="0" fontId="25" fillId="2" borderId="59" xfId="19" applyNumberFormat="1" applyFont="1" applyFill="1" applyBorder="1" applyAlignment="1" applyProtection="1">
      <alignment horizontal="left" vertical="center"/>
      <protection locked="0"/>
    </xf>
    <xf numFmtId="0" fontId="25" fillId="2" borderId="69" xfId="19" applyNumberFormat="1" applyFont="1" applyFill="1" applyBorder="1" applyAlignment="1" applyProtection="1">
      <alignment horizontal="left" vertical="center"/>
      <protection locked="0"/>
    </xf>
    <xf numFmtId="178" fontId="21" fillId="2" borderId="29" xfId="18" applyNumberFormat="1" applyFont="1" applyFill="1" applyBorder="1" applyAlignment="1">
      <alignment horizontal="right" vertical="center"/>
    </xf>
    <xf numFmtId="178" fontId="21" fillId="2" borderId="40" xfId="18" applyNumberFormat="1" applyFont="1" applyFill="1" applyBorder="1" applyAlignment="1">
      <alignment horizontal="right" vertical="center"/>
    </xf>
    <xf numFmtId="178" fontId="21" fillId="2" borderId="27" xfId="18" applyNumberFormat="1" applyFont="1" applyFill="1" applyBorder="1" applyAlignment="1">
      <alignment horizontal="right" vertical="center"/>
    </xf>
    <xf numFmtId="178" fontId="21" fillId="2" borderId="11" xfId="18" applyNumberFormat="1" applyFont="1" applyFill="1" applyBorder="1" applyAlignment="1">
      <alignment horizontal="right" vertical="center"/>
    </xf>
    <xf numFmtId="0" fontId="25" fillId="2" borderId="28" xfId="19" applyNumberFormat="1" applyFont="1" applyFill="1" applyBorder="1" applyAlignment="1" applyProtection="1">
      <alignment horizontal="left" vertical="center"/>
      <protection locked="0"/>
    </xf>
    <xf numFmtId="0" fontId="25" fillId="2" borderId="39" xfId="19" applyNumberFormat="1" applyFont="1" applyFill="1" applyBorder="1" applyAlignment="1" applyProtection="1">
      <alignment horizontal="left" vertical="center"/>
      <protection locked="0"/>
    </xf>
    <xf numFmtId="0" fontId="25" fillId="2" borderId="28" xfId="1" applyFont="1" applyFill="1" applyBorder="1">
      <alignment vertical="center"/>
    </xf>
    <xf numFmtId="0" fontId="25" fillId="2" borderId="39" xfId="1" applyFont="1" applyFill="1" applyBorder="1">
      <alignment vertical="center"/>
    </xf>
    <xf numFmtId="0" fontId="25" fillId="2" borderId="11" xfId="19" applyNumberFormat="1" applyFont="1" applyFill="1" applyBorder="1" applyAlignment="1" applyProtection="1">
      <alignment vertical="center"/>
      <protection locked="0"/>
    </xf>
    <xf numFmtId="0" fontId="25" fillId="2" borderId="11" xfId="19" applyNumberFormat="1" applyFont="1" applyFill="1" applyBorder="1" applyAlignment="1" applyProtection="1">
      <alignment horizontal="left" vertical="center"/>
      <protection locked="0"/>
    </xf>
    <xf numFmtId="178" fontId="21" fillId="2" borderId="29" xfId="2" applyNumberFormat="1" applyFont="1" applyFill="1" applyBorder="1" applyAlignment="1">
      <alignment horizontal="right" vertical="center"/>
    </xf>
    <xf numFmtId="178" fontId="21" fillId="2" borderId="27" xfId="2" applyNumberFormat="1" applyFont="1" applyFill="1" applyBorder="1" applyAlignment="1">
      <alignment horizontal="right" vertical="center"/>
    </xf>
    <xf numFmtId="178" fontId="21" fillId="2" borderId="49" xfId="2" applyNumberFormat="1" applyFont="1" applyFill="1" applyBorder="1" applyAlignment="1">
      <alignment horizontal="right" vertical="center"/>
    </xf>
    <xf numFmtId="178" fontId="21" fillId="2" borderId="11" xfId="2" applyNumberFormat="1" applyFont="1" applyFill="1" applyBorder="1" applyAlignment="1">
      <alignment horizontal="right" vertical="center"/>
    </xf>
    <xf numFmtId="0" fontId="25" fillId="2" borderId="32" xfId="19" applyNumberFormat="1" applyFont="1" applyFill="1" applyBorder="1" applyAlignment="1" applyProtection="1">
      <alignment horizontal="left" vertical="center"/>
      <protection locked="0"/>
    </xf>
    <xf numFmtId="0" fontId="25" fillId="2" borderId="43" xfId="19" applyNumberFormat="1" applyFont="1" applyFill="1" applyBorder="1" applyAlignment="1" applyProtection="1">
      <alignment horizontal="left" vertical="center"/>
      <protection locked="0"/>
    </xf>
    <xf numFmtId="178" fontId="21" fillId="2" borderId="33" xfId="18" applyNumberFormat="1" applyFont="1" applyFill="1" applyBorder="1" applyAlignment="1">
      <alignment horizontal="right" vertical="center"/>
    </xf>
    <xf numFmtId="178" fontId="21" fillId="2" borderId="44" xfId="18" applyNumberFormat="1" applyFont="1" applyFill="1" applyBorder="1" applyAlignment="1">
      <alignment horizontal="right" vertical="center"/>
    </xf>
    <xf numFmtId="178" fontId="21" fillId="2" borderId="52" xfId="18" applyNumberFormat="1" applyFont="1" applyFill="1" applyBorder="1" applyAlignment="1">
      <alignment horizontal="right" vertical="center"/>
    </xf>
    <xf numFmtId="178" fontId="21" fillId="2" borderId="18" xfId="18" applyNumberFormat="1" applyFont="1" applyFill="1" applyBorder="1" applyAlignment="1">
      <alignment horizontal="right" vertical="center"/>
    </xf>
    <xf numFmtId="178" fontId="21" fillId="2" borderId="0" xfId="18" applyNumberFormat="1" applyFont="1" applyFill="1" applyAlignment="1">
      <alignment horizontal="right" vertical="center"/>
    </xf>
    <xf numFmtId="49" fontId="11" fillId="2" borderId="0" xfId="18" applyNumberFormat="1" applyFont="1" applyFill="1">
      <alignment vertical="center"/>
    </xf>
    <xf numFmtId="49" fontId="25" fillId="3" borderId="14" xfId="18" applyNumberFormat="1" applyFont="1" applyFill="1" applyBorder="1" applyAlignment="1">
      <alignment horizontal="center" vertical="center"/>
    </xf>
    <xf numFmtId="49" fontId="25" fillId="3" borderId="15" xfId="18" applyNumberFormat="1" applyFont="1" applyFill="1" applyBorder="1" applyAlignment="1">
      <alignment horizontal="center" vertical="center"/>
    </xf>
    <xf numFmtId="178" fontId="21" fillId="3" borderId="63" xfId="18" applyNumberFormat="1" applyFont="1" applyFill="1" applyBorder="1" applyAlignment="1">
      <alignment horizontal="center" vertical="center"/>
    </xf>
    <xf numFmtId="178" fontId="21" fillId="3" borderId="45" xfId="18" applyNumberFormat="1" applyFont="1" applyFill="1" applyBorder="1" applyAlignment="1">
      <alignment horizontal="center" vertical="center"/>
    </xf>
    <xf numFmtId="178" fontId="21" fillId="3" borderId="46" xfId="18" applyNumberFormat="1" applyFont="1" applyFill="1" applyBorder="1" applyAlignment="1">
      <alignment horizontal="center" vertical="center"/>
    </xf>
    <xf numFmtId="178" fontId="21" fillId="3" borderId="45" xfId="20" applyNumberFormat="1" applyFont="1" applyFill="1" applyBorder="1" applyAlignment="1">
      <alignment horizontal="center" vertical="center"/>
    </xf>
    <xf numFmtId="178" fontId="21" fillId="3" borderId="34" xfId="20" applyNumberFormat="1" applyFont="1" applyFill="1" applyBorder="1" applyAlignment="1">
      <alignment horizontal="center" vertical="center"/>
    </xf>
    <xf numFmtId="178" fontId="21" fillId="3" borderId="5" xfId="20" applyNumberFormat="1" applyFont="1" applyFill="1" applyBorder="1" applyAlignment="1">
      <alignment horizontal="center" vertical="center"/>
    </xf>
    <xf numFmtId="49" fontId="25" fillId="2" borderId="28" xfId="18" applyNumberFormat="1" applyFont="1" applyFill="1" applyBorder="1" applyAlignment="1">
      <alignment horizontal="left" vertical="center"/>
    </xf>
    <xf numFmtId="49" fontId="21" fillId="2" borderId="39" xfId="18" applyNumberFormat="1" applyFont="1" applyFill="1" applyBorder="1" applyAlignment="1">
      <alignment horizontal="left" vertical="center"/>
    </xf>
    <xf numFmtId="178" fontId="21" fillId="2" borderId="27" xfId="21" applyNumberFormat="1" applyFont="1" applyFill="1" applyBorder="1" applyAlignment="1">
      <alignment horizontal="right" vertical="center"/>
    </xf>
    <xf numFmtId="178" fontId="21" fillId="2" borderId="49" xfId="21" applyNumberFormat="1" applyFont="1" applyFill="1" applyBorder="1" applyAlignment="1">
      <alignment horizontal="right" vertical="center"/>
    </xf>
    <xf numFmtId="178" fontId="21" fillId="2" borderId="11" xfId="21" applyNumberFormat="1" applyFont="1" applyFill="1" applyBorder="1" applyAlignment="1">
      <alignment horizontal="right" vertical="center"/>
    </xf>
    <xf numFmtId="49" fontId="25" fillId="2" borderId="39" xfId="18" applyNumberFormat="1" applyFont="1" applyFill="1" applyBorder="1" applyAlignment="1">
      <alignment horizontal="left" vertical="center"/>
    </xf>
    <xf numFmtId="49" fontId="25" fillId="2" borderId="28" xfId="18" applyNumberFormat="1" applyFont="1" applyFill="1" applyBorder="1">
      <alignment vertical="center"/>
    </xf>
    <xf numFmtId="49" fontId="25" fillId="2" borderId="39" xfId="18" applyNumberFormat="1" applyFont="1" applyFill="1" applyBorder="1">
      <alignment vertical="center"/>
    </xf>
    <xf numFmtId="178" fontId="21" fillId="2" borderId="29" xfId="18" applyNumberFormat="1" applyFont="1" applyFill="1" applyBorder="1">
      <alignment vertical="center"/>
    </xf>
    <xf numFmtId="178" fontId="21" fillId="2" borderId="27" xfId="18" applyNumberFormat="1" applyFont="1" applyFill="1" applyBorder="1">
      <alignment vertical="center"/>
    </xf>
    <xf numFmtId="178" fontId="21" fillId="2" borderId="27" xfId="21" applyNumberFormat="1" applyFont="1" applyFill="1" applyBorder="1" applyAlignment="1">
      <alignment vertical="center"/>
    </xf>
    <xf numFmtId="178" fontId="21" fillId="2" borderId="49" xfId="21" applyNumberFormat="1" applyFont="1" applyFill="1" applyBorder="1" applyAlignment="1">
      <alignment vertical="center"/>
    </xf>
    <xf numFmtId="178" fontId="21" fillId="2" borderId="11" xfId="21" applyNumberFormat="1" applyFont="1" applyFill="1" applyBorder="1" applyAlignment="1">
      <alignment vertical="center"/>
    </xf>
    <xf numFmtId="49" fontId="25" fillId="2" borderId="11" xfId="18" applyNumberFormat="1" applyFont="1" applyFill="1" applyBorder="1">
      <alignment vertical="center"/>
    </xf>
    <xf numFmtId="49" fontId="25" fillId="2" borderId="32" xfId="18" applyNumberFormat="1" applyFont="1" applyFill="1" applyBorder="1" applyAlignment="1">
      <alignment horizontal="left" vertical="center"/>
    </xf>
    <xf numFmtId="49" fontId="25" fillId="2" borderId="43" xfId="18" applyNumberFormat="1" applyFont="1" applyFill="1" applyBorder="1" applyAlignment="1">
      <alignment horizontal="left" vertical="center"/>
    </xf>
    <xf numFmtId="178" fontId="21" fillId="2" borderId="52" xfId="21" applyNumberFormat="1" applyFont="1" applyFill="1" applyBorder="1" applyAlignment="1">
      <alignment horizontal="right" vertical="center"/>
    </xf>
    <xf numFmtId="178" fontId="21" fillId="2" borderId="53" xfId="21" applyNumberFormat="1" applyFont="1" applyFill="1" applyBorder="1" applyAlignment="1">
      <alignment horizontal="right" vertical="center"/>
    </xf>
    <xf numFmtId="178" fontId="21" fillId="2" borderId="18" xfId="21" applyNumberFormat="1" applyFont="1" applyFill="1" applyBorder="1" applyAlignment="1">
      <alignment horizontal="right" vertical="center"/>
    </xf>
    <xf numFmtId="178" fontId="21" fillId="2" borderId="0" xfId="2" applyNumberFormat="1" applyFont="1" applyFill="1" applyAlignment="1">
      <alignment horizontal="right" vertical="center"/>
    </xf>
    <xf numFmtId="178" fontId="21" fillId="2" borderId="0" xfId="21" applyNumberFormat="1" applyFont="1" applyFill="1" applyAlignment="1">
      <alignment horizontal="right" vertical="center"/>
    </xf>
    <xf numFmtId="49" fontId="8" fillId="0" borderId="0" xfId="18" applyNumberFormat="1" applyFont="1">
      <alignment vertical="center"/>
    </xf>
    <xf numFmtId="49" fontId="15" fillId="2" borderId="0" xfId="18" applyNumberFormat="1" applyFont="1" applyFill="1">
      <alignment vertical="center"/>
    </xf>
    <xf numFmtId="49" fontId="90" fillId="2" borderId="0" xfId="18" applyNumberFormat="1" applyFont="1" applyFill="1">
      <alignment vertical="center"/>
    </xf>
    <xf numFmtId="49" fontId="11" fillId="2" borderId="0" xfId="2" applyNumberFormat="1" applyFont="1" applyFill="1" applyAlignment="1">
      <alignment vertical="center" wrapText="1"/>
    </xf>
    <xf numFmtId="49" fontId="113" fillId="2" borderId="0" xfId="2" applyNumberFormat="1" applyFont="1" applyFill="1" applyAlignment="1">
      <alignment vertical="center"/>
    </xf>
    <xf numFmtId="49" fontId="113" fillId="0" borderId="0" xfId="2" applyNumberFormat="1" applyFont="1" applyAlignment="1">
      <alignment vertical="center"/>
    </xf>
    <xf numFmtId="49" fontId="7" fillId="2" borderId="0" xfId="2" applyNumberFormat="1" applyFont="1" applyFill="1" applyAlignment="1">
      <alignment vertical="center" shrinkToFit="1"/>
    </xf>
    <xf numFmtId="49" fontId="11" fillId="3" borderId="2" xfId="2" applyNumberFormat="1" applyFont="1" applyFill="1" applyBorder="1" applyAlignment="1">
      <alignment horizontal="center" vertical="center"/>
    </xf>
    <xf numFmtId="49" fontId="90" fillId="0" borderId="0" xfId="2" applyNumberFormat="1" applyFont="1" applyAlignment="1">
      <alignment horizontal="left" vertical="center" indent="1"/>
    </xf>
    <xf numFmtId="49" fontId="8" fillId="2" borderId="0" xfId="2" applyNumberFormat="1" applyFont="1" applyFill="1" applyAlignment="1">
      <alignment horizontal="left" vertical="center" indent="1"/>
    </xf>
    <xf numFmtId="49" fontId="8" fillId="0" borderId="0" xfId="2" applyNumberFormat="1" applyFont="1" applyAlignment="1">
      <alignment horizontal="left" vertical="center" indent="1"/>
    </xf>
    <xf numFmtId="49" fontId="10" fillId="2" borderId="0" xfId="2" applyNumberFormat="1" applyFont="1" applyFill="1" applyAlignment="1">
      <alignment horizontal="left" vertical="center" indent="1"/>
    </xf>
    <xf numFmtId="0" fontId="25" fillId="3" borderId="14" xfId="1" applyFont="1" applyFill="1" applyBorder="1" applyAlignment="1">
      <alignment horizontal="center" vertical="center"/>
    </xf>
    <xf numFmtId="0" fontId="21" fillId="3" borderId="15" xfId="1" applyFont="1" applyFill="1" applyBorder="1" applyAlignment="1">
      <alignment horizontal="center" vertical="center"/>
    </xf>
    <xf numFmtId="0" fontId="21" fillId="3" borderId="4" xfId="1" applyFont="1" applyFill="1" applyBorder="1" applyAlignment="1">
      <alignment horizontal="center" vertical="center"/>
    </xf>
    <xf numFmtId="0" fontId="21" fillId="3" borderId="45" xfId="1" applyFont="1" applyFill="1" applyBorder="1" applyAlignment="1">
      <alignment horizontal="center" vertical="center"/>
    </xf>
    <xf numFmtId="0" fontId="21" fillId="3" borderId="46" xfId="1" applyFont="1" applyFill="1" applyBorder="1" applyAlignment="1">
      <alignment horizontal="center" vertical="center"/>
    </xf>
    <xf numFmtId="0" fontId="21" fillId="3" borderId="5" xfId="1" applyFont="1" applyFill="1" applyBorder="1" applyAlignment="1">
      <alignment horizontal="center" vertical="center"/>
    </xf>
    <xf numFmtId="49" fontId="21" fillId="2" borderId="14" xfId="2" applyNumberFormat="1" applyFont="1" applyFill="1" applyBorder="1" applyAlignment="1">
      <alignment horizontal="left" vertical="center"/>
    </xf>
    <xf numFmtId="49" fontId="21" fillId="2" borderId="15" xfId="2" applyNumberFormat="1" applyFont="1" applyFill="1" applyBorder="1" applyAlignment="1">
      <alignment horizontal="left" vertical="center"/>
    </xf>
    <xf numFmtId="0" fontId="21" fillId="2" borderId="4" xfId="1" applyFont="1" applyFill="1" applyBorder="1">
      <alignment vertical="center"/>
    </xf>
    <xf numFmtId="0" fontId="21" fillId="2" borderId="45" xfId="1" applyFont="1" applyFill="1" applyBorder="1">
      <alignment vertical="center"/>
    </xf>
    <xf numFmtId="0" fontId="21" fillId="2" borderId="46" xfId="1" applyFont="1" applyFill="1" applyBorder="1">
      <alignment vertical="center"/>
    </xf>
    <xf numFmtId="0" fontId="21" fillId="2" borderId="15" xfId="1" applyFont="1" applyFill="1" applyBorder="1">
      <alignment vertical="center"/>
    </xf>
    <xf numFmtId="49" fontId="42" fillId="2" borderId="14" xfId="2" applyNumberFormat="1" applyFont="1" applyFill="1" applyBorder="1" applyAlignment="1">
      <alignment horizontal="left" vertical="center"/>
    </xf>
    <xf numFmtId="49" fontId="25" fillId="2" borderId="56" xfId="2" applyNumberFormat="1" applyFont="1" applyFill="1" applyBorder="1" applyAlignment="1">
      <alignment vertical="center"/>
    </xf>
    <xf numFmtId="49" fontId="42" fillId="2" borderId="56" xfId="2" applyNumberFormat="1" applyFont="1" applyFill="1" applyBorder="1" applyAlignment="1">
      <alignment vertical="center"/>
    </xf>
    <xf numFmtId="0" fontId="15" fillId="2" borderId="0" xfId="1" applyFont="1" applyFill="1">
      <alignment vertical="center"/>
    </xf>
    <xf numFmtId="0" fontId="21" fillId="3" borderId="14" xfId="1" applyFont="1" applyFill="1" applyBorder="1" applyAlignment="1">
      <alignment horizontal="center" vertical="center"/>
    </xf>
    <xf numFmtId="0" fontId="21" fillId="2" borderId="5" xfId="1" applyFont="1" applyFill="1" applyBorder="1">
      <alignment vertical="center"/>
    </xf>
    <xf numFmtId="49" fontId="21" fillId="2" borderId="14" xfId="2" applyNumberFormat="1" applyFont="1" applyFill="1" applyBorder="1" applyAlignment="1">
      <alignment vertical="center"/>
    </xf>
    <xf numFmtId="49" fontId="21" fillId="2" borderId="15" xfId="2" applyNumberFormat="1" applyFont="1" applyFill="1" applyBorder="1" applyAlignment="1">
      <alignment vertical="center"/>
    </xf>
    <xf numFmtId="49" fontId="21" fillId="2" borderId="2" xfId="2" applyNumberFormat="1" applyFont="1" applyFill="1" applyBorder="1" applyAlignment="1">
      <alignment vertical="center"/>
    </xf>
    <xf numFmtId="49" fontId="25" fillId="2" borderId="2" xfId="2" applyNumberFormat="1" applyFont="1" applyFill="1" applyBorder="1" applyAlignment="1">
      <alignment vertical="center"/>
    </xf>
    <xf numFmtId="49" fontId="45" fillId="2" borderId="0" xfId="2" applyNumberFormat="1" applyFont="1" applyFill="1" applyAlignment="1">
      <alignment vertical="center"/>
    </xf>
    <xf numFmtId="38" fontId="90" fillId="0" borderId="0" xfId="2" applyNumberFormat="1" applyFont="1" applyAlignment="1">
      <alignment vertical="center"/>
    </xf>
    <xf numFmtId="0" fontId="8" fillId="4" borderId="16" xfId="2" applyFont="1" applyFill="1" applyBorder="1" applyAlignment="1">
      <alignment horizontal="center" vertical="center"/>
    </xf>
    <xf numFmtId="38" fontId="8" fillId="0" borderId="16" xfId="10" applyFont="1" applyFill="1" applyBorder="1" applyAlignment="1">
      <alignment horizontal="right" vertical="center"/>
    </xf>
    <xf numFmtId="178" fontId="8" fillId="4" borderId="30" xfId="2" applyNumberFormat="1" applyFont="1" applyFill="1" applyBorder="1" applyAlignment="1">
      <alignment horizontal="center" vertical="center"/>
    </xf>
    <xf numFmtId="38" fontId="8" fillId="0" borderId="6" xfId="2" applyNumberFormat="1" applyFont="1" applyBorder="1" applyAlignment="1">
      <alignment horizontal="right" vertical="center"/>
    </xf>
    <xf numFmtId="38" fontId="8" fillId="0" borderId="16" xfId="2" applyNumberFormat="1" applyFont="1" applyBorder="1" applyAlignment="1">
      <alignment horizontal="right" vertical="center"/>
    </xf>
    <xf numFmtId="49" fontId="10" fillId="0" borderId="0" xfId="2" applyNumberFormat="1" applyFont="1" applyAlignment="1">
      <alignment horizontal="left" vertical="center" indent="1"/>
    </xf>
    <xf numFmtId="49" fontId="114" fillId="2" borderId="70" xfId="2" applyNumberFormat="1" applyFont="1" applyFill="1" applyBorder="1" applyAlignment="1">
      <alignment horizontal="left" vertical="center" wrapText="1"/>
    </xf>
    <xf numFmtId="49" fontId="29" fillId="3" borderId="2" xfId="2" applyNumberFormat="1" applyFont="1" applyFill="1" applyBorder="1" applyAlignment="1">
      <alignment horizontal="center" vertical="center" wrapText="1"/>
    </xf>
    <xf numFmtId="49" fontId="12" fillId="3" borderId="2" xfId="2" applyNumberFormat="1" applyFont="1" applyFill="1" applyBorder="1" applyAlignment="1">
      <alignment horizontal="center" vertical="center" wrapText="1"/>
    </xf>
    <xf numFmtId="0" fontId="8" fillId="4" borderId="6" xfId="2" applyFont="1" applyFill="1" applyBorder="1" applyAlignment="1">
      <alignment horizontal="center" vertical="center"/>
    </xf>
    <xf numFmtId="178" fontId="8" fillId="0" borderId="6" xfId="2" applyNumberFormat="1" applyFont="1" applyBorder="1" applyAlignment="1">
      <alignment horizontal="right" vertical="center"/>
    </xf>
    <xf numFmtId="178" fontId="8" fillId="0" borderId="9" xfId="2" applyNumberFormat="1" applyFont="1" applyBorder="1" applyAlignment="1">
      <alignment horizontal="right" vertical="center"/>
    </xf>
    <xf numFmtId="178" fontId="8" fillId="0" borderId="16" xfId="2" applyNumberFormat="1" applyFont="1" applyBorder="1" applyAlignment="1">
      <alignment horizontal="right" vertical="center"/>
    </xf>
    <xf numFmtId="0" fontId="8" fillId="4" borderId="3" xfId="2" applyFont="1" applyFill="1" applyBorder="1" applyAlignment="1">
      <alignment horizontal="center" vertical="center"/>
    </xf>
    <xf numFmtId="49" fontId="9" fillId="2" borderId="70" xfId="2" applyNumberFormat="1" applyFont="1" applyFill="1" applyBorder="1" applyAlignment="1">
      <alignment horizontal="left" vertical="center"/>
    </xf>
    <xf numFmtId="38" fontId="8" fillId="2" borderId="0" xfId="2" applyNumberFormat="1" applyFont="1" applyFill="1" applyAlignment="1">
      <alignment horizontal="right" vertical="center"/>
    </xf>
    <xf numFmtId="38" fontId="8" fillId="2" borderId="6" xfId="2" applyNumberFormat="1" applyFont="1" applyFill="1" applyBorder="1" applyAlignment="1">
      <alignment horizontal="right" vertical="center"/>
    </xf>
    <xf numFmtId="49" fontId="15" fillId="3" borderId="4" xfId="2" applyNumberFormat="1" applyFont="1" applyFill="1" applyBorder="1" applyAlignment="1">
      <alignment horizontal="center" vertical="center" shrinkToFit="1"/>
    </xf>
    <xf numFmtId="49" fontId="15" fillId="3" borderId="5" xfId="2" applyNumberFormat="1" applyFont="1" applyFill="1" applyBorder="1" applyAlignment="1">
      <alignment horizontal="center" vertical="center" shrinkToFit="1"/>
    </xf>
    <xf numFmtId="178" fontId="8" fillId="0" borderId="7" xfId="2" applyNumberFormat="1" applyFont="1" applyBorder="1" applyAlignment="1">
      <alignment horizontal="right" vertical="center" shrinkToFit="1"/>
    </xf>
    <xf numFmtId="179" fontId="8" fillId="0" borderId="8" xfId="2" applyNumberFormat="1" applyFont="1" applyBorder="1" applyAlignment="1">
      <alignment horizontal="right" vertical="center" shrinkToFit="1"/>
    </xf>
    <xf numFmtId="178" fontId="8" fillId="0" borderId="10" xfId="2" applyNumberFormat="1" applyFont="1" applyBorder="1" applyAlignment="1">
      <alignment horizontal="right" vertical="center" shrinkToFit="1"/>
    </xf>
    <xf numFmtId="179" fontId="8" fillId="0" borderId="11" xfId="2" applyNumberFormat="1" applyFont="1" applyBorder="1" applyAlignment="1">
      <alignment horizontal="right" vertical="center" shrinkToFit="1"/>
    </xf>
    <xf numFmtId="178" fontId="8" fillId="0" borderId="17" xfId="2" applyNumberFormat="1" applyFont="1" applyBorder="1" applyAlignment="1">
      <alignment horizontal="right" vertical="center" shrinkToFit="1"/>
    </xf>
    <xf numFmtId="179" fontId="8" fillId="0" borderId="18" xfId="2" applyNumberFormat="1" applyFont="1" applyBorder="1" applyAlignment="1">
      <alignment horizontal="right" vertical="center" shrinkToFit="1"/>
    </xf>
    <xf numFmtId="178" fontId="15" fillId="2" borderId="0" xfId="2" applyNumberFormat="1" applyFont="1" applyFill="1" applyAlignment="1">
      <alignment horizontal="left" vertical="center"/>
    </xf>
    <xf numFmtId="178" fontId="8" fillId="2" borderId="0" xfId="2" applyNumberFormat="1" applyFont="1" applyFill="1" applyAlignment="1">
      <alignment horizontal="right" vertical="center"/>
    </xf>
    <xf numFmtId="179" fontId="8" fillId="2" borderId="0" xfId="2" applyNumberFormat="1" applyFont="1" applyFill="1" applyAlignment="1">
      <alignment horizontal="right" vertical="center"/>
    </xf>
    <xf numFmtId="49" fontId="18" fillId="2" borderId="0" xfId="2" applyNumberFormat="1" applyFont="1" applyFill="1"/>
    <xf numFmtId="178" fontId="8" fillId="2" borderId="7" xfId="2" applyNumberFormat="1" applyFont="1" applyFill="1" applyBorder="1" applyAlignment="1">
      <alignment horizontal="right" vertical="center" shrinkToFit="1"/>
    </xf>
    <xf numFmtId="179" fontId="8" fillId="2" borderId="8" xfId="2" applyNumberFormat="1" applyFont="1" applyFill="1" applyBorder="1" applyAlignment="1">
      <alignment horizontal="right" vertical="center" shrinkToFit="1"/>
    </xf>
    <xf numFmtId="178" fontId="8" fillId="2" borderId="10" xfId="2" applyNumberFormat="1" applyFont="1" applyFill="1" applyBorder="1" applyAlignment="1">
      <alignment horizontal="right" vertical="center" shrinkToFit="1"/>
    </xf>
    <xf numFmtId="179" fontId="8" fillId="2" borderId="11" xfId="2" applyNumberFormat="1" applyFont="1" applyFill="1" applyBorder="1" applyAlignment="1">
      <alignment horizontal="right" vertical="center" shrinkToFit="1"/>
    </xf>
    <xf numFmtId="49" fontId="8" fillId="3" borderId="58" xfId="2" applyNumberFormat="1" applyFont="1" applyFill="1" applyBorder="1" applyAlignment="1">
      <alignment vertical="center"/>
    </xf>
    <xf numFmtId="0" fontId="13" fillId="3" borderId="4" xfId="2" applyFont="1" applyFill="1" applyBorder="1" applyAlignment="1">
      <alignment horizontal="center" vertical="center" wrapText="1"/>
    </xf>
    <xf numFmtId="49" fontId="29" fillId="3" borderId="5" xfId="2" applyNumberFormat="1" applyFont="1" applyFill="1" applyBorder="1" applyAlignment="1">
      <alignment horizontal="center" vertical="center" wrapText="1"/>
    </xf>
    <xf numFmtId="0" fontId="8" fillId="2" borderId="0" xfId="2" applyFont="1" applyFill="1" applyAlignment="1">
      <alignment horizontal="right" vertical="center"/>
    </xf>
    <xf numFmtId="49" fontId="14" fillId="2" borderId="0" xfId="2" applyNumberFormat="1" applyFont="1" applyFill="1" applyAlignment="1">
      <alignment horizontal="left" vertical="center"/>
    </xf>
    <xf numFmtId="49" fontId="117" fillId="2" borderId="0" xfId="2" applyNumberFormat="1" applyFont="1" applyFill="1" applyAlignment="1">
      <alignment vertical="center"/>
    </xf>
    <xf numFmtId="49" fontId="11" fillId="2" borderId="0" xfId="2" applyNumberFormat="1" applyFont="1" applyFill="1" applyAlignment="1">
      <alignment horizontal="center" vertical="center" shrinkToFit="1"/>
    </xf>
    <xf numFmtId="49" fontId="12" fillId="2" borderId="0" xfId="2" applyNumberFormat="1" applyFont="1" applyFill="1" applyAlignment="1">
      <alignment horizontal="right" vertical="center"/>
    </xf>
    <xf numFmtId="49" fontId="12" fillId="3" borderId="72" xfId="2" applyNumberFormat="1" applyFont="1" applyFill="1" applyBorder="1" applyAlignment="1">
      <alignment horizontal="center" vertical="center"/>
    </xf>
    <xf numFmtId="49" fontId="12" fillId="3" borderId="96" xfId="2" applyNumberFormat="1" applyFont="1" applyFill="1" applyBorder="1" applyAlignment="1">
      <alignment horizontal="center" vertical="center"/>
    </xf>
    <xf numFmtId="49" fontId="12" fillId="3" borderId="4" xfId="2" applyNumberFormat="1" applyFont="1" applyFill="1" applyBorder="1" applyAlignment="1">
      <alignment horizontal="center" vertical="center"/>
    </xf>
    <xf numFmtId="49" fontId="12" fillId="3" borderId="45" xfId="2" applyNumberFormat="1" applyFont="1" applyFill="1" applyBorder="1" applyAlignment="1">
      <alignment horizontal="center" vertical="center"/>
    </xf>
    <xf numFmtId="49" fontId="12" fillId="3" borderId="107" xfId="2" applyNumberFormat="1" applyFont="1" applyFill="1" applyBorder="1" applyAlignment="1">
      <alignment horizontal="center" vertical="center"/>
    </xf>
    <xf numFmtId="38" fontId="8" fillId="0" borderId="7" xfId="2" applyNumberFormat="1" applyFont="1" applyBorder="1" applyAlignment="1">
      <alignment horizontal="right" vertical="center"/>
    </xf>
    <xf numFmtId="38" fontId="8" fillId="0" borderId="47" xfId="2" applyNumberFormat="1" applyFont="1" applyBorder="1" applyAlignment="1">
      <alignment horizontal="right" vertical="center"/>
    </xf>
    <xf numFmtId="38" fontId="8" fillId="0" borderId="108" xfId="2" applyNumberFormat="1" applyFont="1" applyBorder="1" applyAlignment="1">
      <alignment horizontal="right" vertical="center"/>
    </xf>
    <xf numFmtId="38" fontId="8" fillId="0" borderId="37" xfId="2" applyNumberFormat="1" applyFont="1" applyBorder="1" applyAlignment="1">
      <alignment horizontal="right" vertical="center"/>
    </xf>
    <xf numFmtId="38" fontId="8" fillId="0" borderId="10" xfId="2" applyNumberFormat="1" applyFont="1" applyBorder="1" applyAlignment="1">
      <alignment horizontal="right" vertical="center"/>
    </xf>
    <xf numFmtId="38" fontId="8" fillId="0" borderId="27" xfId="2" applyNumberFormat="1" applyFont="1" applyBorder="1" applyAlignment="1">
      <alignment horizontal="right" vertical="center"/>
    </xf>
    <xf numFmtId="38" fontId="8" fillId="0" borderId="109" xfId="2" applyNumberFormat="1" applyFont="1" applyBorder="1" applyAlignment="1">
      <alignment horizontal="right" vertical="center"/>
    </xf>
    <xf numFmtId="38" fontId="8" fillId="0" borderId="39" xfId="2" applyNumberFormat="1" applyFont="1" applyBorder="1" applyAlignment="1">
      <alignment horizontal="right" vertical="center"/>
    </xf>
    <xf numFmtId="49" fontId="8" fillId="4" borderId="9" xfId="2" applyNumberFormat="1" applyFont="1" applyFill="1" applyBorder="1" applyAlignment="1">
      <alignment horizontal="center" vertical="center"/>
    </xf>
    <xf numFmtId="38" fontId="8" fillId="2" borderId="10" xfId="2" applyNumberFormat="1" applyFont="1" applyFill="1" applyBorder="1" applyAlignment="1">
      <alignment horizontal="right" vertical="center"/>
    </xf>
    <xf numFmtId="38" fontId="8" fillId="2" borderId="27" xfId="2" applyNumberFormat="1" applyFont="1" applyFill="1" applyBorder="1" applyAlignment="1">
      <alignment horizontal="right" vertical="center"/>
    </xf>
    <xf numFmtId="38" fontId="8" fillId="2" borderId="109" xfId="2" applyNumberFormat="1" applyFont="1" applyFill="1" applyBorder="1" applyAlignment="1">
      <alignment horizontal="right" vertical="center"/>
    </xf>
    <xf numFmtId="38" fontId="8" fillId="2" borderId="39" xfId="2" applyNumberFormat="1" applyFont="1" applyFill="1" applyBorder="1" applyAlignment="1">
      <alignment horizontal="right" vertical="center"/>
    </xf>
    <xf numFmtId="38" fontId="15" fillId="2" borderId="0" xfId="2" applyNumberFormat="1" applyFont="1" applyFill="1" applyAlignment="1">
      <alignment horizontal="right" vertical="center"/>
    </xf>
    <xf numFmtId="49" fontId="8" fillId="3" borderId="2" xfId="5" applyNumberFormat="1" applyFont="1" applyFill="1" applyBorder="1" applyAlignment="1">
      <alignment horizontal="center" vertical="center"/>
    </xf>
    <xf numFmtId="49" fontId="8" fillId="3" borderId="14" xfId="5" applyNumberFormat="1" applyFont="1" applyFill="1" applyBorder="1" applyAlignment="1">
      <alignment horizontal="center" vertical="center"/>
    </xf>
    <xf numFmtId="49" fontId="8" fillId="3" borderId="71" xfId="5" applyNumberFormat="1" applyFont="1" applyFill="1" applyBorder="1" applyAlignment="1">
      <alignment horizontal="center" vertical="center"/>
    </xf>
    <xf numFmtId="38" fontId="8" fillId="2" borderId="9" xfId="5" applyNumberFormat="1" applyFont="1" applyFill="1" applyBorder="1" applyAlignment="1">
      <alignment horizontal="right" vertical="center" shrinkToFit="1"/>
    </xf>
    <xf numFmtId="38" fontId="8" fillId="2" borderId="28" xfId="5" applyNumberFormat="1" applyFont="1" applyFill="1" applyBorder="1" applyAlignment="1">
      <alignment horizontal="right" vertical="center" shrinkToFit="1"/>
    </xf>
    <xf numFmtId="38" fontId="8" fillId="2" borderId="111" xfId="5" applyNumberFormat="1" applyFont="1" applyFill="1" applyBorder="1" applyAlignment="1">
      <alignment horizontal="right" vertical="center" shrinkToFit="1"/>
    </xf>
    <xf numFmtId="38" fontId="8" fillId="2" borderId="9" xfId="5" applyNumberFormat="1" applyFont="1" applyFill="1" applyBorder="1" applyAlignment="1">
      <alignment horizontal="center" vertical="center" shrinkToFit="1"/>
    </xf>
    <xf numFmtId="38" fontId="8" fillId="2" borderId="28" xfId="5" applyNumberFormat="1" applyFont="1" applyFill="1" applyBorder="1" applyAlignment="1">
      <alignment horizontal="center" vertical="center" shrinkToFit="1"/>
    </xf>
    <xf numFmtId="38" fontId="8" fillId="2" borderId="111" xfId="5" applyNumberFormat="1" applyFont="1" applyFill="1" applyBorder="1" applyAlignment="1">
      <alignment horizontal="center" vertical="center" shrinkToFit="1"/>
    </xf>
    <xf numFmtId="178" fontId="8" fillId="4" borderId="30" xfId="5" applyNumberFormat="1" applyFont="1" applyFill="1" applyBorder="1" applyAlignment="1">
      <alignment horizontal="center" vertical="center" shrinkToFit="1"/>
    </xf>
    <xf numFmtId="178" fontId="8" fillId="4" borderId="19" xfId="5" applyNumberFormat="1" applyFont="1" applyFill="1" applyBorder="1" applyAlignment="1">
      <alignment horizontal="center" vertical="center" shrinkToFit="1"/>
    </xf>
    <xf numFmtId="38" fontId="8" fillId="2" borderId="30" xfId="5" applyNumberFormat="1" applyFont="1" applyFill="1" applyBorder="1" applyAlignment="1">
      <alignment horizontal="right" vertical="center" shrinkToFit="1"/>
    </xf>
    <xf numFmtId="38" fontId="8" fillId="2" borderId="60" xfId="5" applyNumberFormat="1" applyFont="1" applyFill="1" applyBorder="1" applyAlignment="1">
      <alignment horizontal="right" vertical="center" shrinkToFit="1"/>
    </xf>
    <xf numFmtId="38" fontId="8" fillId="2" borderId="112" xfId="5" applyNumberFormat="1" applyFont="1" applyFill="1" applyBorder="1" applyAlignment="1">
      <alignment horizontal="right" vertical="center" shrinkToFit="1"/>
    </xf>
    <xf numFmtId="49" fontId="71" fillId="2" borderId="0" xfId="5" applyNumberFormat="1" applyFont="1" applyFill="1" applyAlignment="1">
      <alignment horizontal="right" vertical="center"/>
    </xf>
    <xf numFmtId="49" fontId="66" fillId="3" borderId="2" xfId="5" applyNumberFormat="1" applyFont="1" applyFill="1" applyBorder="1" applyAlignment="1">
      <alignment horizontal="center" vertical="center"/>
    </xf>
    <xf numFmtId="49" fontId="66" fillId="3" borderId="4" xfId="5" applyNumberFormat="1" applyFont="1" applyFill="1" applyBorder="1" applyAlignment="1">
      <alignment horizontal="center" vertical="center"/>
    </xf>
    <xf numFmtId="49" fontId="66" fillId="3" borderId="45" xfId="5" applyNumberFormat="1" applyFont="1" applyFill="1" applyBorder="1" applyAlignment="1">
      <alignment horizontal="center" vertical="center"/>
    </xf>
    <xf numFmtId="49" fontId="66" fillId="3" borderId="5" xfId="5" applyNumberFormat="1" applyFont="1" applyFill="1" applyBorder="1" applyAlignment="1">
      <alignment horizontal="center" vertical="center"/>
    </xf>
    <xf numFmtId="178" fontId="66" fillId="4" borderId="6" xfId="5" applyNumberFormat="1" applyFont="1" applyFill="1" applyBorder="1" applyAlignment="1">
      <alignment horizontal="center" vertical="center"/>
    </xf>
    <xf numFmtId="194" fontId="66" fillId="0" borderId="7" xfId="5" applyNumberFormat="1" applyFont="1" applyBorder="1" applyAlignment="1">
      <alignment horizontal="right" vertical="center"/>
    </xf>
    <xf numFmtId="194" fontId="66" fillId="0" borderId="47" xfId="5" applyNumberFormat="1" applyFont="1" applyBorder="1" applyAlignment="1">
      <alignment horizontal="right" vertical="center"/>
    </xf>
    <xf numFmtId="194" fontId="66" fillId="0" borderId="8" xfId="5" applyNumberFormat="1" applyFont="1" applyBorder="1" applyAlignment="1">
      <alignment horizontal="right" vertical="center"/>
    </xf>
    <xf numFmtId="178" fontId="66" fillId="4" borderId="9" xfId="5" applyNumberFormat="1" applyFont="1" applyFill="1" applyBorder="1" applyAlignment="1">
      <alignment horizontal="center" vertical="center"/>
    </xf>
    <xf numFmtId="194" fontId="66" fillId="0" borderId="10" xfId="5" applyNumberFormat="1" applyFont="1" applyBorder="1" applyAlignment="1">
      <alignment horizontal="right" vertical="center"/>
    </xf>
    <xf numFmtId="194" fontId="66" fillId="0" borderId="27" xfId="5" applyNumberFormat="1" applyFont="1" applyBorder="1" applyAlignment="1">
      <alignment horizontal="right" vertical="center"/>
    </xf>
    <xf numFmtId="194" fontId="66" fillId="0" borderId="11" xfId="5" applyNumberFormat="1" applyFont="1" applyBorder="1" applyAlignment="1">
      <alignment horizontal="right" vertical="center"/>
    </xf>
    <xf numFmtId="194" fontId="66" fillId="2" borderId="10" xfId="5" applyNumberFormat="1" applyFont="1" applyFill="1" applyBorder="1" applyAlignment="1">
      <alignment horizontal="right" vertical="center"/>
    </xf>
    <xf numFmtId="194" fontId="66" fillId="2" borderId="27" xfId="5" applyNumberFormat="1" applyFont="1" applyFill="1" applyBorder="1" applyAlignment="1">
      <alignment horizontal="right" vertical="center"/>
    </xf>
    <xf numFmtId="194" fontId="66" fillId="2" borderId="11" xfId="5" applyNumberFormat="1" applyFont="1" applyFill="1" applyBorder="1" applyAlignment="1">
      <alignment horizontal="right" vertical="center"/>
    </xf>
    <xf numFmtId="178" fontId="66" fillId="4" borderId="30" xfId="5" applyNumberFormat="1" applyFont="1" applyFill="1" applyBorder="1" applyAlignment="1">
      <alignment horizontal="center" vertical="center"/>
    </xf>
    <xf numFmtId="194" fontId="66" fillId="2" borderId="41" xfId="5" applyNumberFormat="1" applyFont="1" applyFill="1" applyBorder="1" applyAlignment="1">
      <alignment horizontal="right" vertical="center"/>
    </xf>
    <xf numFmtId="194" fontId="66" fillId="2" borderId="50" xfId="5" applyNumberFormat="1" applyFont="1" applyFill="1" applyBorder="1" applyAlignment="1">
      <alignment horizontal="right" vertical="center"/>
    </xf>
    <xf numFmtId="194" fontId="66" fillId="2" borderId="31" xfId="5" applyNumberFormat="1" applyFont="1" applyFill="1" applyBorder="1" applyAlignment="1">
      <alignment horizontal="right" vertical="center"/>
    </xf>
    <xf numFmtId="49" fontId="71" fillId="2" borderId="0" xfId="5" applyNumberFormat="1" applyFont="1" applyFill="1" applyAlignment="1">
      <alignment vertical="center"/>
    </xf>
    <xf numFmtId="49" fontId="68" fillId="2" borderId="0" xfId="5" applyNumberFormat="1" applyFont="1" applyFill="1" applyAlignment="1">
      <alignment vertical="center"/>
    </xf>
    <xf numFmtId="49" fontId="8" fillId="2" borderId="1" xfId="5" applyNumberFormat="1" applyFont="1" applyFill="1" applyBorder="1" applyAlignment="1">
      <alignment vertical="center"/>
    </xf>
    <xf numFmtId="49" fontId="89" fillId="2" borderId="6" xfId="5" applyNumberFormat="1" applyFont="1" applyFill="1" applyBorder="1" applyAlignment="1">
      <alignment horizontal="left" vertical="center"/>
    </xf>
    <xf numFmtId="2" fontId="8" fillId="0" borderId="6" xfId="5" applyNumberFormat="1" applyFont="1" applyBorder="1" applyAlignment="1">
      <alignment horizontal="right" vertical="center"/>
    </xf>
    <xf numFmtId="0" fontId="21" fillId="4" borderId="6" xfId="5" applyFont="1" applyFill="1" applyBorder="1" applyAlignment="1">
      <alignment horizontal="center" vertical="center"/>
    </xf>
    <xf numFmtId="49" fontId="8" fillId="2" borderId="19" xfId="5" applyNumberFormat="1" applyFont="1" applyFill="1" applyBorder="1" applyAlignment="1">
      <alignment vertical="center"/>
    </xf>
    <xf numFmtId="49" fontId="8" fillId="2" borderId="9" xfId="5" applyNumberFormat="1" applyFont="1" applyFill="1" applyBorder="1" applyAlignment="1">
      <alignment horizontal="left" vertical="center"/>
    </xf>
    <xf numFmtId="2" fontId="8" fillId="0" borderId="9" xfId="5" applyNumberFormat="1" applyFont="1" applyBorder="1" applyAlignment="1">
      <alignment horizontal="right" vertical="center"/>
    </xf>
    <xf numFmtId="0" fontId="21" fillId="4" borderId="9" xfId="5" applyFont="1" applyFill="1" applyBorder="1" applyAlignment="1">
      <alignment horizontal="center" vertical="center"/>
    </xf>
    <xf numFmtId="178" fontId="21" fillId="4" borderId="9" xfId="5" applyNumberFormat="1" applyFont="1" applyFill="1" applyBorder="1" applyAlignment="1">
      <alignment horizontal="center" vertical="center"/>
    </xf>
    <xf numFmtId="49" fontId="8" fillId="2" borderId="3" xfId="5" applyNumberFormat="1" applyFont="1" applyFill="1" applyBorder="1" applyAlignment="1">
      <alignment vertical="center"/>
    </xf>
    <xf numFmtId="49" fontId="8" fillId="2" borderId="16" xfId="5" applyNumberFormat="1" applyFont="1" applyFill="1" applyBorder="1" applyAlignment="1">
      <alignment horizontal="left" vertical="center"/>
    </xf>
    <xf numFmtId="2" fontId="8" fillId="0" borderId="16" xfId="5" applyNumberFormat="1" applyFont="1" applyBorder="1" applyAlignment="1">
      <alignment horizontal="right" vertical="center"/>
    </xf>
    <xf numFmtId="178" fontId="21" fillId="4" borderId="16" xfId="5" applyNumberFormat="1" applyFont="1" applyFill="1" applyBorder="1" applyAlignment="1">
      <alignment horizontal="center" vertical="center"/>
    </xf>
    <xf numFmtId="49" fontId="8" fillId="2" borderId="6" xfId="5" applyNumberFormat="1" applyFont="1" applyFill="1" applyBorder="1" applyAlignment="1">
      <alignment horizontal="left" vertical="center"/>
    </xf>
    <xf numFmtId="178" fontId="21" fillId="4" borderId="6" xfId="5" applyNumberFormat="1" applyFont="1" applyFill="1" applyBorder="1" applyAlignment="1">
      <alignment horizontal="center" vertical="center"/>
    </xf>
    <xf numFmtId="49" fontId="89" fillId="2" borderId="9" xfId="5" applyNumberFormat="1" applyFont="1" applyFill="1" applyBorder="1" applyAlignment="1">
      <alignment horizontal="left" vertical="center"/>
    </xf>
    <xf numFmtId="0" fontId="21" fillId="4" borderId="16" xfId="5" applyFont="1" applyFill="1" applyBorder="1" applyAlignment="1">
      <alignment horizontal="center" vertical="center"/>
    </xf>
    <xf numFmtId="49" fontId="26" fillId="2" borderId="0" xfId="5" applyNumberFormat="1" applyFill="1" applyAlignment="1">
      <alignment vertical="center"/>
    </xf>
    <xf numFmtId="49" fontId="26" fillId="0" borderId="0" xfId="5" applyNumberFormat="1" applyAlignment="1">
      <alignment vertical="center"/>
    </xf>
    <xf numFmtId="49" fontId="71" fillId="3" borderId="2" xfId="5" applyNumberFormat="1" applyFont="1" applyFill="1" applyBorder="1" applyAlignment="1">
      <alignment horizontal="center" vertical="center"/>
    </xf>
    <xf numFmtId="0" fontId="66" fillId="4" borderId="6" xfId="5" applyFont="1" applyFill="1" applyBorder="1" applyAlignment="1">
      <alignment horizontal="center" vertical="center"/>
    </xf>
    <xf numFmtId="207" fontId="66" fillId="0" borderId="6" xfId="5" applyNumberFormat="1" applyFont="1" applyBorder="1" applyAlignment="1">
      <alignment horizontal="right" vertical="center"/>
    </xf>
    <xf numFmtId="0" fontId="66" fillId="4" borderId="9" xfId="5" applyFont="1" applyFill="1" applyBorder="1" applyAlignment="1">
      <alignment horizontal="center" vertical="center"/>
    </xf>
    <xf numFmtId="207" fontId="66" fillId="0" borderId="9" xfId="5" applyNumberFormat="1" applyFont="1" applyBorder="1" applyAlignment="1">
      <alignment horizontal="right" vertical="center"/>
    </xf>
    <xf numFmtId="0" fontId="66" fillId="4" borderId="30" xfId="5" applyFont="1" applyFill="1" applyBorder="1" applyAlignment="1">
      <alignment horizontal="center" vertical="center"/>
    </xf>
    <xf numFmtId="207" fontId="66" fillId="0" borderId="30" xfId="5" applyNumberFormat="1" applyFont="1" applyBorder="1" applyAlignment="1">
      <alignment horizontal="right" vertical="center"/>
    </xf>
    <xf numFmtId="0" fontId="66" fillId="4" borderId="16" xfId="5" applyFont="1" applyFill="1" applyBorder="1" applyAlignment="1">
      <alignment horizontal="center" vertical="center"/>
    </xf>
    <xf numFmtId="191" fontId="15" fillId="3" borderId="2" xfId="5" applyNumberFormat="1" applyFont="1" applyFill="1" applyBorder="1" applyAlignment="1">
      <alignment horizontal="center" vertical="center" wrapText="1"/>
    </xf>
    <xf numFmtId="191" fontId="10" fillId="3" borderId="2" xfId="5" applyNumberFormat="1" applyFont="1" applyFill="1" applyBorder="1" applyAlignment="1">
      <alignment horizontal="center" vertical="center" wrapText="1"/>
    </xf>
    <xf numFmtId="49" fontId="12" fillId="3" borderId="2" xfId="5" applyNumberFormat="1" applyFont="1" applyFill="1" applyBorder="1" applyAlignment="1">
      <alignment horizontal="center" vertical="center"/>
    </xf>
    <xf numFmtId="191" fontId="15" fillId="2" borderId="1" xfId="5" applyNumberFormat="1" applyFont="1" applyFill="1" applyBorder="1" applyAlignment="1">
      <alignment horizontal="center" vertical="center"/>
    </xf>
    <xf numFmtId="191" fontId="15" fillId="2" borderId="56" xfId="5" applyNumberFormat="1" applyFont="1" applyFill="1" applyBorder="1" applyAlignment="1">
      <alignment horizontal="center" vertical="center"/>
    </xf>
    <xf numFmtId="49" fontId="10" fillId="2" borderId="19" xfId="5" applyNumberFormat="1" applyFont="1" applyFill="1" applyBorder="1" applyAlignment="1">
      <alignment horizontal="center" vertical="center"/>
    </xf>
    <xf numFmtId="191" fontId="15" fillId="2" borderId="3" xfId="5" applyNumberFormat="1" applyFont="1" applyFill="1" applyBorder="1" applyAlignment="1">
      <alignment horizontal="right" vertical="center" wrapText="1"/>
    </xf>
    <xf numFmtId="191" fontId="15" fillId="2" borderId="3" xfId="5" applyNumberFormat="1" applyFont="1" applyFill="1" applyBorder="1" applyAlignment="1">
      <alignment horizontal="right" vertical="center"/>
    </xf>
    <xf numFmtId="191" fontId="15" fillId="2" borderId="19" xfId="5" applyNumberFormat="1" applyFont="1" applyFill="1" applyBorder="1" applyAlignment="1">
      <alignment horizontal="right" vertical="center" wrapText="1"/>
    </xf>
    <xf numFmtId="191" fontId="15" fillId="2" borderId="19" xfId="5" applyNumberFormat="1" applyFont="1" applyFill="1" applyBorder="1" applyAlignment="1">
      <alignment horizontal="right" vertical="center"/>
    </xf>
    <xf numFmtId="191" fontId="15" fillId="0" borderId="3" xfId="5" applyNumberFormat="1" applyFont="1" applyBorder="1" applyAlignment="1">
      <alignment horizontal="right" vertical="center" wrapText="1"/>
    </xf>
    <xf numFmtId="191" fontId="27" fillId="2" borderId="1" xfId="5" applyNumberFormat="1" applyFont="1" applyFill="1" applyBorder="1" applyAlignment="1">
      <alignment horizontal="right" vertical="center" wrapText="1"/>
    </xf>
    <xf numFmtId="49" fontId="27" fillId="2" borderId="1" xfId="5" applyNumberFormat="1" applyFont="1" applyFill="1" applyBorder="1" applyAlignment="1">
      <alignment horizontal="center" vertical="center" wrapText="1"/>
    </xf>
    <xf numFmtId="49" fontId="8" fillId="0" borderId="0" xfId="5" applyNumberFormat="1" applyFont="1" applyAlignment="1">
      <alignment vertical="center" wrapText="1"/>
    </xf>
    <xf numFmtId="49" fontId="10" fillId="2" borderId="54" xfId="5" applyNumberFormat="1" applyFont="1" applyFill="1" applyBorder="1" applyAlignment="1">
      <alignment horizontal="center" vertical="center"/>
    </xf>
    <xf numFmtId="191" fontId="15" fillId="2" borderId="1" xfId="5" applyNumberFormat="1" applyFont="1" applyFill="1" applyBorder="1" applyAlignment="1">
      <alignment horizontal="right" vertical="center" wrapText="1"/>
    </xf>
    <xf numFmtId="191" fontId="27" fillId="2" borderId="19" xfId="5" applyNumberFormat="1" applyFont="1" applyFill="1" applyBorder="1" applyAlignment="1">
      <alignment horizontal="right" vertical="center" wrapText="1"/>
    </xf>
    <xf numFmtId="49" fontId="10" fillId="2" borderId="3" xfId="5" applyNumberFormat="1" applyFont="1" applyFill="1" applyBorder="1" applyAlignment="1">
      <alignment horizontal="center" vertical="center"/>
    </xf>
    <xf numFmtId="191" fontId="15" fillId="0" borderId="1" xfId="5" applyNumberFormat="1" applyFont="1" applyBorder="1" applyAlignment="1">
      <alignment horizontal="right" vertical="center" wrapText="1"/>
    </xf>
    <xf numFmtId="49" fontId="11" fillId="2" borderId="54" xfId="5" applyNumberFormat="1" applyFont="1" applyFill="1" applyBorder="1" applyAlignment="1">
      <alignment vertical="center"/>
    </xf>
    <xf numFmtId="49" fontId="27" fillId="2" borderId="19" xfId="5" applyNumberFormat="1" applyFont="1" applyFill="1" applyBorder="1" applyAlignment="1">
      <alignment horizontal="center" vertical="center" wrapText="1"/>
    </xf>
    <xf numFmtId="49" fontId="10" fillId="2" borderId="19" xfId="5" applyNumberFormat="1" applyFont="1" applyFill="1" applyBorder="1" applyAlignment="1">
      <alignment horizontal="center" vertical="top"/>
    </xf>
    <xf numFmtId="49" fontId="87" fillId="2" borderId="0" xfId="5" applyNumberFormat="1" applyFont="1" applyFill="1" applyAlignment="1">
      <alignment vertical="center"/>
    </xf>
    <xf numFmtId="0" fontId="1" fillId="2" borderId="0" xfId="1" applyFill="1">
      <alignment vertical="center"/>
    </xf>
    <xf numFmtId="0" fontId="8" fillId="3" borderId="2" xfId="5" applyFont="1" applyFill="1" applyBorder="1" applyAlignment="1">
      <alignment horizontal="center" vertical="center"/>
    </xf>
    <xf numFmtId="49" fontId="10" fillId="3" borderId="1" xfId="5" applyNumberFormat="1" applyFont="1" applyFill="1" applyBorder="1" applyAlignment="1">
      <alignment horizontal="center" vertical="center"/>
    </xf>
    <xf numFmtId="178" fontId="10" fillId="4" borderId="59" xfId="5" applyNumberFormat="1" applyFont="1" applyFill="1" applyBorder="1" applyAlignment="1">
      <alignment horizontal="left" vertical="center"/>
    </xf>
    <xf numFmtId="178" fontId="10" fillId="4" borderId="38" xfId="5" applyNumberFormat="1" applyFont="1" applyFill="1" applyBorder="1" applyAlignment="1">
      <alignment horizontal="left" vertical="center"/>
    </xf>
    <xf numFmtId="38" fontId="15" fillId="0" borderId="6" xfId="5" applyNumberFormat="1" applyFont="1" applyBorder="1" applyAlignment="1">
      <alignment horizontal="right" vertical="center" shrinkToFit="1"/>
    </xf>
    <xf numFmtId="38" fontId="15" fillId="2" borderId="6" xfId="5" applyNumberFormat="1" applyFont="1" applyFill="1" applyBorder="1" applyAlignment="1">
      <alignment horizontal="right" vertical="center" shrinkToFit="1"/>
    </xf>
    <xf numFmtId="38" fontId="118" fillId="2" borderId="6" xfId="5" applyNumberFormat="1" applyFont="1" applyFill="1" applyBorder="1" applyAlignment="1">
      <alignment horizontal="right" vertical="center" shrinkToFit="1"/>
    </xf>
    <xf numFmtId="38" fontId="15" fillId="2" borderId="1" xfId="5" applyNumberFormat="1" applyFont="1" applyFill="1" applyBorder="1" applyAlignment="1">
      <alignment horizontal="right" vertical="center" shrinkToFit="1"/>
    </xf>
    <xf numFmtId="49" fontId="8" fillId="3" borderId="19" xfId="5" applyNumberFormat="1" applyFont="1" applyFill="1" applyBorder="1" applyAlignment="1">
      <alignment horizontal="center" vertical="center"/>
    </xf>
    <xf numFmtId="178" fontId="10" fillId="4" borderId="28" xfId="5" applyNumberFormat="1" applyFont="1" applyFill="1" applyBorder="1" applyAlignment="1">
      <alignment horizontal="left" vertical="center"/>
    </xf>
    <xf numFmtId="178" fontId="10" fillId="4" borderId="40" xfId="5" applyNumberFormat="1" applyFont="1" applyFill="1" applyBorder="1" applyAlignment="1">
      <alignment horizontal="left" vertical="center"/>
    </xf>
    <xf numFmtId="38" fontId="15" fillId="0" borderId="9" xfId="5" applyNumberFormat="1" applyFont="1" applyBorder="1" applyAlignment="1">
      <alignment horizontal="right" vertical="center" shrinkToFit="1"/>
    </xf>
    <xf numFmtId="38" fontId="15" fillId="2" borderId="9" xfId="5" applyNumberFormat="1" applyFont="1" applyFill="1" applyBorder="1" applyAlignment="1">
      <alignment horizontal="right" vertical="center" shrinkToFit="1"/>
    </xf>
    <xf numFmtId="38" fontId="118" fillId="2" borderId="9" xfId="5" applyNumberFormat="1" applyFont="1" applyFill="1" applyBorder="1" applyAlignment="1">
      <alignment horizontal="right" vertical="center" shrinkToFit="1"/>
    </xf>
    <xf numFmtId="38" fontId="15" fillId="2" borderId="19" xfId="5" applyNumberFormat="1" applyFont="1" applyFill="1" applyBorder="1" applyAlignment="1">
      <alignment horizontal="right" vertical="center" shrinkToFit="1"/>
    </xf>
    <xf numFmtId="38" fontId="15" fillId="2" borderId="62" xfId="5" applyNumberFormat="1" applyFont="1" applyFill="1" applyBorder="1" applyAlignment="1">
      <alignment horizontal="right" vertical="center" shrinkToFit="1"/>
    </xf>
    <xf numFmtId="38" fontId="118" fillId="2" borderId="62" xfId="5" applyNumberFormat="1" applyFont="1" applyFill="1" applyBorder="1" applyAlignment="1">
      <alignment horizontal="right" vertical="center" shrinkToFit="1"/>
    </xf>
    <xf numFmtId="38" fontId="118" fillId="2" borderId="9" xfId="5" applyNumberFormat="1" applyFont="1" applyFill="1" applyBorder="1" applyAlignment="1">
      <alignment horizontal="right" vertical="center"/>
    </xf>
    <xf numFmtId="178" fontId="10" fillId="4" borderId="32" xfId="5" applyNumberFormat="1" applyFont="1" applyFill="1" applyBorder="1" applyAlignment="1">
      <alignment horizontal="left" vertical="center"/>
    </xf>
    <xf numFmtId="178" fontId="10" fillId="4" borderId="44" xfId="5" applyNumberFormat="1" applyFont="1" applyFill="1" applyBorder="1" applyAlignment="1">
      <alignment horizontal="left" vertical="center"/>
    </xf>
    <xf numFmtId="38" fontId="15" fillId="0" borderId="16" xfId="5" applyNumberFormat="1" applyFont="1" applyBorder="1" applyAlignment="1">
      <alignment horizontal="right" vertical="center" shrinkToFit="1"/>
    </xf>
    <xf numFmtId="38" fontId="15" fillId="2" borderId="16" xfId="5" applyNumberFormat="1" applyFont="1" applyFill="1" applyBorder="1" applyAlignment="1">
      <alignment horizontal="right" vertical="center" shrinkToFit="1"/>
    </xf>
    <xf numFmtId="38" fontId="118" fillId="2" borderId="16" xfId="5" applyNumberFormat="1" applyFont="1" applyFill="1" applyBorder="1" applyAlignment="1">
      <alignment horizontal="right" vertical="center" shrinkToFit="1"/>
    </xf>
    <xf numFmtId="179" fontId="15" fillId="2" borderId="6" xfId="5" applyNumberFormat="1" applyFont="1" applyFill="1" applyBorder="1" applyAlignment="1">
      <alignment horizontal="right" vertical="center"/>
    </xf>
    <xf numFmtId="179" fontId="118" fillId="2" borderId="6" xfId="5" applyNumberFormat="1" applyFont="1" applyFill="1" applyBorder="1" applyAlignment="1">
      <alignment horizontal="right" vertical="center"/>
    </xf>
    <xf numFmtId="49" fontId="15" fillId="3" borderId="19" xfId="5" applyNumberFormat="1" applyFont="1" applyFill="1" applyBorder="1" applyAlignment="1">
      <alignment horizontal="center" vertical="center"/>
    </xf>
    <xf numFmtId="179" fontId="15" fillId="2" borderId="9" xfId="5" applyNumberFormat="1" applyFont="1" applyFill="1" applyBorder="1" applyAlignment="1">
      <alignment horizontal="right" vertical="center"/>
    </xf>
    <xf numFmtId="49" fontId="8" fillId="3" borderId="19" xfId="5" applyNumberFormat="1" applyFont="1" applyFill="1" applyBorder="1" applyAlignment="1">
      <alignment vertical="center"/>
    </xf>
    <xf numFmtId="179" fontId="118" fillId="2" borderId="9" xfId="5" applyNumberFormat="1" applyFont="1" applyFill="1" applyBorder="1" applyAlignment="1">
      <alignment horizontal="right" vertical="center"/>
    </xf>
    <xf numFmtId="179" fontId="15" fillId="2" borderId="62" xfId="5" applyNumberFormat="1" applyFont="1" applyFill="1" applyBorder="1" applyAlignment="1">
      <alignment horizontal="right" vertical="center"/>
    </xf>
    <xf numFmtId="205" fontId="15" fillId="2" borderId="9" xfId="5" applyNumberFormat="1" applyFont="1" applyFill="1" applyBorder="1" applyAlignment="1">
      <alignment horizontal="right" vertical="center" shrinkToFit="1"/>
    </xf>
    <xf numFmtId="179" fontId="15" fillId="2" borderId="9" xfId="5" applyNumberFormat="1" applyFont="1" applyFill="1" applyBorder="1" applyAlignment="1">
      <alignment horizontal="right" vertical="center" shrinkToFit="1"/>
    </xf>
    <xf numFmtId="179" fontId="118" fillId="2" borderId="9" xfId="5" applyNumberFormat="1" applyFont="1" applyFill="1" applyBorder="1" applyAlignment="1">
      <alignment horizontal="right" vertical="center" shrinkToFit="1"/>
    </xf>
    <xf numFmtId="49" fontId="8" fillId="3" borderId="3" xfId="5" applyNumberFormat="1" applyFont="1" applyFill="1" applyBorder="1" applyAlignment="1">
      <alignment vertical="center"/>
    </xf>
    <xf numFmtId="179" fontId="15" fillId="2" borderId="16" xfId="5" applyNumberFormat="1" applyFont="1" applyFill="1" applyBorder="1" applyAlignment="1">
      <alignment horizontal="right" vertical="center"/>
    </xf>
    <xf numFmtId="49" fontId="14" fillId="0" borderId="0" xfId="5" applyNumberFormat="1" applyFont="1" applyAlignment="1">
      <alignment vertical="center"/>
    </xf>
    <xf numFmtId="178" fontId="119" fillId="2" borderId="0" xfId="5" applyNumberFormat="1" applyFont="1" applyFill="1" applyAlignment="1">
      <alignment horizontal="left" vertical="center"/>
    </xf>
    <xf numFmtId="179" fontId="15" fillId="2" borderId="0" xfId="5" applyNumberFormat="1" applyFont="1" applyFill="1" applyAlignment="1">
      <alignment horizontal="right" vertical="center"/>
    </xf>
    <xf numFmtId="49" fontId="13" fillId="3" borderId="20" xfId="2" applyNumberFormat="1" applyFont="1" applyFill="1" applyBorder="1" applyAlignment="1">
      <alignment horizontal="center" vertical="center"/>
    </xf>
    <xf numFmtId="49" fontId="10" fillId="4" borderId="2" xfId="2" applyNumberFormat="1" applyFont="1" applyFill="1" applyBorder="1" applyAlignment="1">
      <alignment vertical="center"/>
    </xf>
    <xf numFmtId="49" fontId="13" fillId="3" borderId="1" xfId="2" applyNumberFormat="1" applyFont="1" applyFill="1" applyBorder="1" applyAlignment="1">
      <alignment horizontal="center" vertical="center"/>
    </xf>
    <xf numFmtId="49" fontId="10" fillId="4" borderId="3" xfId="2" applyNumberFormat="1" applyFont="1" applyFill="1" applyBorder="1" applyAlignment="1">
      <alignment vertical="center"/>
    </xf>
    <xf numFmtId="49" fontId="15" fillId="3" borderId="19" xfId="2" applyNumberFormat="1" applyFont="1" applyFill="1" applyBorder="1" applyAlignment="1">
      <alignment horizontal="center" vertical="center"/>
    </xf>
    <xf numFmtId="49" fontId="10" fillId="4" borderId="6" xfId="2" applyNumberFormat="1" applyFont="1" applyFill="1" applyBorder="1" applyAlignment="1">
      <alignment vertical="center"/>
    </xf>
    <xf numFmtId="49" fontId="8" fillId="3" borderId="19" xfId="2" applyNumberFormat="1" applyFont="1" applyFill="1" applyBorder="1" applyAlignment="1">
      <alignment vertical="center"/>
    </xf>
    <xf numFmtId="49" fontId="10" fillId="4" borderId="9" xfId="2" applyNumberFormat="1" applyFont="1" applyFill="1" applyBorder="1" applyAlignment="1">
      <alignment vertical="center"/>
    </xf>
    <xf numFmtId="49" fontId="10" fillId="4" borderId="9" xfId="2" applyNumberFormat="1" applyFont="1" applyFill="1" applyBorder="1" applyAlignment="1">
      <alignment horizontal="left" vertical="center" indent="1"/>
    </xf>
    <xf numFmtId="49" fontId="8" fillId="3" borderId="3" xfId="2" applyNumberFormat="1" applyFont="1" applyFill="1" applyBorder="1" applyAlignment="1">
      <alignment vertical="center"/>
    </xf>
    <xf numFmtId="38" fontId="12" fillId="2" borderId="0" xfId="2" applyNumberFormat="1" applyFont="1" applyFill="1" applyAlignment="1">
      <alignment horizontal="right" vertical="center" shrinkToFit="1"/>
    </xf>
    <xf numFmtId="49" fontId="11" fillId="0" borderId="0" xfId="2" applyNumberFormat="1" applyFont="1" applyAlignment="1">
      <alignment horizontal="center" vertical="center"/>
    </xf>
    <xf numFmtId="38" fontId="15" fillId="0" borderId="19" xfId="5" applyNumberFormat="1" applyFont="1" applyBorder="1" applyAlignment="1">
      <alignment horizontal="right" vertical="center" shrinkToFit="1"/>
    </xf>
    <xf numFmtId="179" fontId="15" fillId="0" borderId="6" xfId="5" applyNumberFormat="1" applyFont="1" applyBorder="1" applyAlignment="1">
      <alignment horizontal="right" vertical="center"/>
    </xf>
    <xf numFmtId="179" fontId="15" fillId="0" borderId="9" xfId="5" applyNumberFormat="1" applyFont="1" applyBorder="1" applyAlignment="1">
      <alignment horizontal="right" vertical="center"/>
    </xf>
    <xf numFmtId="205" fontId="15" fillId="0" borderId="9" xfId="5" applyNumberFormat="1" applyFont="1" applyBorder="1" applyAlignment="1">
      <alignment horizontal="right" vertical="center" shrinkToFit="1"/>
    </xf>
    <xf numFmtId="179" fontId="15" fillId="0" borderId="16" xfId="5" applyNumberFormat="1" applyFont="1" applyBorder="1" applyAlignment="1">
      <alignment horizontal="right" vertical="center"/>
    </xf>
    <xf numFmtId="49" fontId="10" fillId="4" borderId="62" xfId="2" applyNumberFormat="1" applyFont="1" applyFill="1" applyBorder="1" applyAlignment="1">
      <alignment vertical="center"/>
    </xf>
    <xf numFmtId="49" fontId="15" fillId="3" borderId="2" xfId="5" applyNumberFormat="1" applyFont="1" applyFill="1" applyBorder="1" applyAlignment="1">
      <alignment horizontal="center" vertical="center" wrapText="1"/>
    </xf>
    <xf numFmtId="49" fontId="14" fillId="3" borderId="2" xfId="5" applyNumberFormat="1" applyFont="1" applyFill="1" applyBorder="1" applyAlignment="1">
      <alignment horizontal="center" vertical="center" wrapText="1"/>
    </xf>
    <xf numFmtId="0" fontId="15" fillId="4" borderId="59" xfId="5" applyFont="1" applyFill="1" applyBorder="1" applyAlignment="1">
      <alignment horizontal="center" vertical="center"/>
    </xf>
    <xf numFmtId="202" fontId="15" fillId="2" borderId="6" xfId="5" applyNumberFormat="1" applyFont="1" applyFill="1" applyBorder="1" applyAlignment="1">
      <alignment horizontal="right" vertical="center"/>
    </xf>
    <xf numFmtId="188" fontId="15" fillId="2" borderId="6" xfId="5" applyNumberFormat="1" applyFont="1" applyFill="1" applyBorder="1" applyAlignment="1">
      <alignment horizontal="right" vertical="center"/>
    </xf>
    <xf numFmtId="208" fontId="15" fillId="2" borderId="6" xfId="5" applyNumberFormat="1" applyFont="1" applyFill="1" applyBorder="1" applyAlignment="1">
      <alignment horizontal="right" vertical="center"/>
    </xf>
    <xf numFmtId="203" fontId="15" fillId="2" borderId="6" xfId="5" applyNumberFormat="1" applyFont="1" applyFill="1" applyBorder="1" applyAlignment="1">
      <alignment horizontal="right" vertical="center"/>
    </xf>
    <xf numFmtId="0" fontId="15" fillId="4" borderId="28" xfId="5" applyFont="1" applyFill="1" applyBorder="1" applyAlignment="1">
      <alignment horizontal="center" vertical="center"/>
    </xf>
    <xf numFmtId="209" fontId="15" fillId="2" borderId="9" xfId="5" applyNumberFormat="1" applyFont="1" applyFill="1" applyBorder="1" applyAlignment="1">
      <alignment horizontal="right" vertical="center"/>
    </xf>
    <xf numFmtId="188" fontId="15" fillId="2" borderId="9" xfId="5" applyNumberFormat="1" applyFont="1" applyFill="1" applyBorder="1" applyAlignment="1">
      <alignment horizontal="right" vertical="center"/>
    </xf>
    <xf numFmtId="210" fontId="15" fillId="2" borderId="9" xfId="5" applyNumberFormat="1" applyFont="1" applyFill="1" applyBorder="1" applyAlignment="1">
      <alignment horizontal="right" vertical="center"/>
    </xf>
    <xf numFmtId="209" fontId="15" fillId="0" borderId="9" xfId="5" applyNumberFormat="1" applyFont="1" applyBorder="1" applyAlignment="1">
      <alignment horizontal="right" vertical="center"/>
    </xf>
    <xf numFmtId="188" fontId="15" fillId="0" borderId="9" xfId="5" applyNumberFormat="1" applyFont="1" applyBorder="1" applyAlignment="1">
      <alignment horizontal="right" vertical="center"/>
    </xf>
    <xf numFmtId="210" fontId="15" fillId="0" borderId="9" xfId="5" applyNumberFormat="1" applyFont="1" applyBorder="1" applyAlignment="1">
      <alignment horizontal="right" vertical="center"/>
    </xf>
    <xf numFmtId="0" fontId="15" fillId="4" borderId="9" xfId="5" applyFont="1" applyFill="1" applyBorder="1" applyAlignment="1">
      <alignment horizontal="center" vertical="center"/>
    </xf>
    <xf numFmtId="0" fontId="15" fillId="4" borderId="30" xfId="5" applyFont="1" applyFill="1" applyBorder="1" applyAlignment="1">
      <alignment horizontal="center" vertical="center"/>
    </xf>
    <xf numFmtId="209" fontId="15" fillId="0" borderId="30" xfId="5" applyNumberFormat="1" applyFont="1" applyBorder="1" applyAlignment="1">
      <alignment horizontal="right" vertical="center"/>
    </xf>
    <xf numFmtId="188" fontId="15" fillId="0" borderId="30" xfId="5" applyNumberFormat="1" applyFont="1" applyBorder="1" applyAlignment="1">
      <alignment horizontal="right" vertical="center"/>
    </xf>
    <xf numFmtId="210" fontId="15" fillId="0" borderId="30" xfId="5" applyNumberFormat="1" applyFont="1" applyBorder="1" applyAlignment="1">
      <alignment horizontal="right" vertical="center"/>
    </xf>
    <xf numFmtId="49" fontId="21" fillId="2" borderId="1" xfId="5" applyNumberFormat="1" applyFont="1" applyFill="1" applyBorder="1" applyAlignment="1">
      <alignment horizontal="left" vertical="center" wrapText="1"/>
    </xf>
    <xf numFmtId="49" fontId="93" fillId="2" borderId="62" xfId="5" applyNumberFormat="1" applyFont="1" applyFill="1" applyBorder="1" applyAlignment="1">
      <alignment horizontal="left" vertical="center" wrapText="1"/>
    </xf>
    <xf numFmtId="179" fontId="21" fillId="4" borderId="62" xfId="5" applyNumberFormat="1" applyFont="1" applyFill="1" applyBorder="1" applyAlignment="1">
      <alignment horizontal="right" vertical="center" shrinkToFit="1"/>
    </xf>
    <xf numFmtId="49" fontId="21" fillId="2" borderId="19" xfId="5" applyNumberFormat="1" applyFont="1" applyFill="1" applyBorder="1" applyAlignment="1">
      <alignment horizontal="left" vertical="center" wrapText="1"/>
    </xf>
    <xf numFmtId="179" fontId="21" fillId="4" borderId="19" xfId="5" applyNumberFormat="1" applyFont="1" applyFill="1" applyBorder="1" applyAlignment="1">
      <alignment horizontal="right" vertical="center" shrinkToFit="1"/>
    </xf>
    <xf numFmtId="49" fontId="93" fillId="2" borderId="3" xfId="5" applyNumberFormat="1" applyFont="1" applyFill="1" applyBorder="1" applyAlignment="1">
      <alignment horizontal="left" vertical="center" wrapText="1"/>
    </xf>
    <xf numFmtId="179" fontId="21" fillId="4" borderId="3" xfId="5" applyNumberFormat="1" applyFont="1" applyFill="1" applyBorder="1" applyAlignment="1">
      <alignment horizontal="right" vertical="center" shrinkToFit="1"/>
    </xf>
    <xf numFmtId="49" fontId="10" fillId="2" borderId="0" xfId="5" applyNumberFormat="1" applyFont="1" applyFill="1"/>
    <xf numFmtId="49" fontId="8" fillId="2" borderId="0" xfId="5" applyNumberFormat="1" applyFont="1" applyFill="1" applyAlignment="1">
      <alignment horizontal="left"/>
    </xf>
    <xf numFmtId="49" fontId="21" fillId="3" borderId="0" xfId="5" applyNumberFormat="1" applyFont="1" applyFill="1" applyAlignment="1">
      <alignment horizontal="center" vertical="center"/>
    </xf>
    <xf numFmtId="49" fontId="21" fillId="3" borderId="0" xfId="5" applyNumberFormat="1" applyFont="1" applyFill="1" applyAlignment="1">
      <alignment vertical="center" wrapText="1"/>
    </xf>
    <xf numFmtId="49" fontId="21" fillId="3" borderId="52" xfId="5" applyNumberFormat="1" applyFont="1" applyFill="1" applyBorder="1" applyAlignment="1">
      <alignment horizontal="center" vertical="center" wrapText="1"/>
    </xf>
    <xf numFmtId="49" fontId="21" fillId="3" borderId="53" xfId="5" applyNumberFormat="1" applyFont="1" applyFill="1" applyBorder="1" applyAlignment="1">
      <alignment horizontal="center" vertical="center" wrapText="1"/>
    </xf>
    <xf numFmtId="0" fontId="15" fillId="4" borderId="6" xfId="5" applyFont="1" applyFill="1" applyBorder="1" applyAlignment="1">
      <alignment horizontal="center" vertical="center"/>
    </xf>
    <xf numFmtId="38" fontId="15" fillId="2" borderId="7" xfId="5" applyNumberFormat="1" applyFont="1" applyFill="1" applyBorder="1" applyAlignment="1">
      <alignment horizontal="right" vertical="center"/>
    </xf>
    <xf numFmtId="194" fontId="15" fillId="2" borderId="47" xfId="5" applyNumberFormat="1" applyFont="1" applyFill="1" applyBorder="1" applyAlignment="1">
      <alignment horizontal="right" vertical="center"/>
    </xf>
    <xf numFmtId="188" fontId="15" fillId="2" borderId="8" xfId="5" applyNumberFormat="1" applyFont="1" applyFill="1" applyBorder="1" applyAlignment="1">
      <alignment horizontal="right" vertical="center"/>
    </xf>
    <xf numFmtId="179" fontId="15" fillId="2" borderId="7" xfId="5" applyNumberFormat="1" applyFont="1" applyFill="1" applyBorder="1" applyAlignment="1">
      <alignment horizontal="right" vertical="center"/>
    </xf>
    <xf numFmtId="179" fontId="15" fillId="2" borderId="47" xfId="5" applyNumberFormat="1" applyFont="1" applyFill="1" applyBorder="1" applyAlignment="1">
      <alignment horizontal="right" vertical="center"/>
    </xf>
    <xf numFmtId="179" fontId="15" fillId="2" borderId="37" xfId="5" applyNumberFormat="1" applyFont="1" applyFill="1" applyBorder="1" applyAlignment="1">
      <alignment horizontal="right" vertical="center"/>
    </xf>
    <xf numFmtId="38" fontId="15" fillId="2" borderId="10" xfId="5" applyNumberFormat="1" applyFont="1" applyFill="1" applyBorder="1" applyAlignment="1">
      <alignment horizontal="right" vertical="center"/>
    </xf>
    <xf numFmtId="194" fontId="15" fillId="2" borderId="27" xfId="5" applyNumberFormat="1" applyFont="1" applyFill="1" applyBorder="1" applyAlignment="1">
      <alignment horizontal="right" vertical="center"/>
    </xf>
    <xf numFmtId="188" fontId="15" fillId="2" borderId="11" xfId="5" applyNumberFormat="1" applyFont="1" applyFill="1" applyBorder="1" applyAlignment="1">
      <alignment horizontal="right" vertical="center"/>
    </xf>
    <xf numFmtId="179" fontId="15" fillId="2" borderId="10" xfId="5" applyNumberFormat="1" applyFont="1" applyFill="1" applyBorder="1" applyAlignment="1">
      <alignment horizontal="right" vertical="center"/>
    </xf>
    <xf numFmtId="179" fontId="15" fillId="2" borderId="27" xfId="5" applyNumberFormat="1" applyFont="1" applyFill="1" applyBorder="1" applyAlignment="1">
      <alignment horizontal="right" vertical="center"/>
    </xf>
    <xf numFmtId="179" fontId="15" fillId="2" borderId="39" xfId="5" applyNumberFormat="1" applyFont="1" applyFill="1" applyBorder="1" applyAlignment="1">
      <alignment horizontal="right" vertical="center"/>
    </xf>
    <xf numFmtId="38" fontId="15" fillId="2" borderId="41" xfId="5" applyNumberFormat="1" applyFont="1" applyFill="1" applyBorder="1" applyAlignment="1">
      <alignment horizontal="right" vertical="center"/>
    </xf>
    <xf numFmtId="194" fontId="15" fillId="2" borderId="50" xfId="5" applyNumberFormat="1" applyFont="1" applyFill="1" applyBorder="1" applyAlignment="1">
      <alignment horizontal="right" vertical="center"/>
    </xf>
    <xf numFmtId="188" fontId="15" fillId="2" borderId="31" xfId="5" applyNumberFormat="1" applyFont="1" applyFill="1" applyBorder="1" applyAlignment="1">
      <alignment horizontal="right" vertical="center"/>
    </xf>
    <xf numFmtId="179" fontId="15" fillId="2" borderId="41" xfId="5" applyNumberFormat="1" applyFont="1" applyFill="1" applyBorder="1" applyAlignment="1">
      <alignment horizontal="right" vertical="center"/>
    </xf>
    <xf numFmtId="179" fontId="15" fillId="2" borderId="50" xfId="5" applyNumberFormat="1" applyFont="1" applyFill="1" applyBorder="1" applyAlignment="1">
      <alignment horizontal="right" vertical="center"/>
    </xf>
    <xf numFmtId="179" fontId="15" fillId="2" borderId="42" xfId="5" applyNumberFormat="1" applyFont="1" applyFill="1" applyBorder="1" applyAlignment="1">
      <alignment horizontal="right" vertical="center"/>
    </xf>
    <xf numFmtId="38" fontId="15" fillId="0" borderId="41" xfId="5" applyNumberFormat="1" applyFont="1" applyBorder="1" applyAlignment="1">
      <alignment horizontal="right" vertical="center"/>
    </xf>
    <xf numFmtId="194" fontId="15" fillId="0" borderId="50" xfId="5" applyNumberFormat="1" applyFont="1" applyBorder="1" applyAlignment="1">
      <alignment horizontal="right" vertical="center"/>
    </xf>
    <xf numFmtId="188" fontId="15" fillId="0" borderId="31" xfId="5" applyNumberFormat="1" applyFont="1" applyBorder="1" applyAlignment="1">
      <alignment horizontal="right" vertical="center"/>
    </xf>
    <xf numFmtId="179" fontId="15" fillId="0" borderId="41" xfId="5" applyNumberFormat="1" applyFont="1" applyBorder="1" applyAlignment="1">
      <alignment horizontal="right" vertical="center"/>
    </xf>
    <xf numFmtId="179" fontId="15" fillId="0" borderId="50" xfId="5" applyNumberFormat="1" applyFont="1" applyBorder="1" applyAlignment="1">
      <alignment horizontal="right" vertical="center"/>
    </xf>
    <xf numFmtId="179" fontId="15" fillId="0" borderId="42" xfId="5" applyNumberFormat="1" applyFont="1" applyBorder="1" applyAlignment="1">
      <alignment horizontal="right" vertical="center"/>
    </xf>
    <xf numFmtId="49" fontId="15" fillId="2" borderId="0" xfId="5" applyNumberFormat="1" applyFont="1" applyFill="1" applyAlignment="1">
      <alignment horizontal="left"/>
    </xf>
    <xf numFmtId="49" fontId="17" fillId="2" borderId="0" xfId="5" applyNumberFormat="1" applyFont="1" applyFill="1"/>
    <xf numFmtId="49" fontId="10" fillId="3" borderId="3" xfId="5" applyNumberFormat="1" applyFont="1" applyFill="1" applyBorder="1" applyAlignment="1">
      <alignment horizontal="center" vertical="center"/>
    </xf>
    <xf numFmtId="49" fontId="25" fillId="3" borderId="52" xfId="5" applyNumberFormat="1" applyFont="1" applyFill="1" applyBorder="1" applyAlignment="1">
      <alignment horizontal="center" vertical="center" wrapText="1"/>
    </xf>
    <xf numFmtId="49" fontId="25" fillId="3" borderId="53" xfId="5" applyNumberFormat="1" applyFont="1" applyFill="1" applyBorder="1" applyAlignment="1">
      <alignment horizontal="center" vertical="center" wrapText="1"/>
    </xf>
    <xf numFmtId="0" fontId="15" fillId="4" borderId="16" xfId="5" applyFont="1" applyFill="1" applyBorder="1" applyAlignment="1">
      <alignment horizontal="center" vertical="center"/>
    </xf>
    <xf numFmtId="0" fontId="8" fillId="0" borderId="0" xfId="2" applyFont="1"/>
    <xf numFmtId="49" fontId="110" fillId="0" borderId="0" xfId="2" applyNumberFormat="1" applyFont="1"/>
    <xf numFmtId="49" fontId="8" fillId="3" borderId="1" xfId="2" applyNumberFormat="1" applyFont="1" applyFill="1" applyBorder="1" applyAlignment="1">
      <alignment horizontal="center" vertical="center" wrapText="1"/>
    </xf>
    <xf numFmtId="49" fontId="8" fillId="3" borderId="19" xfId="2" applyNumberFormat="1" applyFont="1" applyFill="1" applyBorder="1" applyAlignment="1">
      <alignment horizontal="center" vertical="center" wrapText="1"/>
    </xf>
    <xf numFmtId="0" fontId="8" fillId="4" borderId="6" xfId="5" applyFont="1" applyFill="1" applyBorder="1" applyAlignment="1">
      <alignment horizontal="center" vertical="center"/>
    </xf>
    <xf numFmtId="38" fontId="8" fillId="2" borderId="6" xfId="5" applyNumberFormat="1" applyFont="1" applyFill="1" applyBorder="1" applyAlignment="1">
      <alignment horizontal="right" vertical="center"/>
    </xf>
    <xf numFmtId="191" fontId="8" fillId="2" borderId="6" xfId="5" applyNumberFormat="1" applyFont="1" applyFill="1" applyBorder="1" applyAlignment="1">
      <alignment horizontal="right" vertical="center"/>
    </xf>
    <xf numFmtId="0" fontId="8" fillId="4" borderId="9" xfId="5" applyFont="1" applyFill="1" applyBorder="1" applyAlignment="1">
      <alignment horizontal="center" vertical="center"/>
    </xf>
    <xf numFmtId="38" fontId="8" fillId="2" borderId="9" xfId="5" applyNumberFormat="1" applyFont="1" applyFill="1" applyBorder="1" applyAlignment="1">
      <alignment horizontal="right" vertical="center"/>
    </xf>
    <xf numFmtId="191" fontId="8" fillId="2" borderId="9" xfId="5" applyNumberFormat="1" applyFont="1" applyFill="1" applyBorder="1" applyAlignment="1">
      <alignment horizontal="right" vertical="center"/>
    </xf>
    <xf numFmtId="49" fontId="8" fillId="2" borderId="54" xfId="5" applyNumberFormat="1" applyFont="1" applyFill="1" applyBorder="1" applyAlignment="1">
      <alignment vertical="center"/>
    </xf>
    <xf numFmtId="0" fontId="8" fillId="4" borderId="30" xfId="5" applyFont="1" applyFill="1" applyBorder="1" applyAlignment="1">
      <alignment horizontal="center" vertical="center"/>
    </xf>
    <xf numFmtId="38" fontId="8" fillId="2" borderId="30" xfId="5" applyNumberFormat="1" applyFont="1" applyFill="1" applyBorder="1" applyAlignment="1">
      <alignment horizontal="right" vertical="center"/>
    </xf>
    <xf numFmtId="191" fontId="8" fillId="2" borderId="30" xfId="5" applyNumberFormat="1" applyFont="1" applyFill="1" applyBorder="1" applyAlignment="1">
      <alignment horizontal="right" vertical="center"/>
    </xf>
    <xf numFmtId="211" fontId="122" fillId="0" borderId="0" xfId="0" applyNumberFormat="1" applyFont="1">
      <alignment vertical="center"/>
    </xf>
    <xf numFmtId="211" fontId="0" fillId="0" borderId="0" xfId="0" applyNumberFormat="1">
      <alignment vertical="center"/>
    </xf>
    <xf numFmtId="49" fontId="23" fillId="3" borderId="1" xfId="2" applyNumberFormat="1" applyFont="1" applyFill="1" applyBorder="1" applyAlignment="1">
      <alignment horizontal="center" vertical="center" wrapText="1"/>
    </xf>
    <xf numFmtId="49" fontId="12" fillId="2" borderId="0" xfId="5" applyNumberFormat="1" applyFont="1" applyFill="1" applyAlignment="1">
      <alignment horizontal="right" vertical="center"/>
    </xf>
    <xf numFmtId="49" fontId="12" fillId="3" borderId="15" xfId="5" applyNumberFormat="1" applyFont="1" applyFill="1" applyBorder="1" applyAlignment="1">
      <alignment vertical="center"/>
    </xf>
    <xf numFmtId="49" fontId="12" fillId="3" borderId="57" xfId="5" applyNumberFormat="1" applyFont="1" applyFill="1" applyBorder="1" applyAlignment="1">
      <alignment horizontal="center" vertical="center"/>
    </xf>
    <xf numFmtId="0" fontId="21" fillId="4" borderId="30" xfId="5" applyFont="1" applyFill="1" applyBorder="1" applyAlignment="1">
      <alignment horizontal="center" vertical="center"/>
    </xf>
    <xf numFmtId="191" fontId="8" fillId="0" borderId="0" xfId="5" applyNumberFormat="1" applyFont="1" applyAlignment="1">
      <alignment vertical="center"/>
    </xf>
    <xf numFmtId="49" fontId="12" fillId="2" borderId="0" xfId="5" applyNumberFormat="1" applyFont="1" applyFill="1" applyAlignment="1">
      <alignment vertical="center"/>
    </xf>
    <xf numFmtId="49" fontId="12" fillId="2" borderId="0" xfId="5" applyNumberFormat="1" applyFont="1" applyFill="1" applyAlignment="1">
      <alignment horizontal="center" vertical="center"/>
    </xf>
    <xf numFmtId="49" fontId="10" fillId="2" borderId="0" xfId="5" applyNumberFormat="1" applyFont="1" applyFill="1" applyAlignment="1">
      <alignment horizontal="left"/>
    </xf>
    <xf numFmtId="49" fontId="17" fillId="0" borderId="0" xfId="5" applyNumberFormat="1" applyFont="1"/>
    <xf numFmtId="38" fontId="15" fillId="0" borderId="10" xfId="5" applyNumberFormat="1" applyFont="1" applyBorder="1" applyAlignment="1">
      <alignment horizontal="right" vertical="center"/>
    </xf>
    <xf numFmtId="179" fontId="15" fillId="0" borderId="10" xfId="5" applyNumberFormat="1" applyFont="1" applyBorder="1" applyAlignment="1">
      <alignment horizontal="right" vertical="center"/>
    </xf>
    <xf numFmtId="179" fontId="15" fillId="0" borderId="27" xfId="5" applyNumberFormat="1" applyFont="1" applyBorder="1" applyAlignment="1">
      <alignment horizontal="right" vertical="center"/>
    </xf>
    <xf numFmtId="179" fontId="15" fillId="0" borderId="11" xfId="5" applyNumberFormat="1" applyFont="1" applyBorder="1" applyAlignment="1">
      <alignment horizontal="right" vertical="center"/>
    </xf>
    <xf numFmtId="186" fontId="15" fillId="0" borderId="11" xfId="5" applyNumberFormat="1" applyFont="1" applyBorder="1" applyAlignment="1">
      <alignment horizontal="right" vertical="center"/>
    </xf>
    <xf numFmtId="191" fontId="21" fillId="0" borderId="6" xfId="5" applyNumberFormat="1" applyFont="1" applyBorder="1" applyAlignment="1">
      <alignment horizontal="right" vertical="center"/>
    </xf>
    <xf numFmtId="191" fontId="21" fillId="0" borderId="9" xfId="5" applyNumberFormat="1" applyFont="1" applyBorder="1" applyAlignment="1">
      <alignment horizontal="right" vertical="center"/>
    </xf>
    <xf numFmtId="191" fontId="21" fillId="0" borderId="30" xfId="5" applyNumberFormat="1" applyFont="1" applyBorder="1" applyAlignment="1">
      <alignment horizontal="right" vertical="center"/>
    </xf>
    <xf numFmtId="49" fontId="21" fillId="3" borderId="38" xfId="5" applyNumberFormat="1" applyFont="1" applyFill="1" applyBorder="1" applyAlignment="1">
      <alignment horizontal="center" vertical="center"/>
    </xf>
    <xf numFmtId="49" fontId="21" fillId="3" borderId="38" xfId="5" applyNumberFormat="1" applyFont="1" applyFill="1" applyBorder="1" applyAlignment="1">
      <alignment vertical="center"/>
    </xf>
    <xf numFmtId="49" fontId="21" fillId="3" borderId="37" xfId="5" applyNumberFormat="1" applyFont="1" applyFill="1" applyBorder="1" applyAlignment="1">
      <alignment vertical="center"/>
    </xf>
    <xf numFmtId="49" fontId="21" fillId="3" borderId="37" xfId="5" applyNumberFormat="1" applyFont="1" applyFill="1" applyBorder="1" applyAlignment="1">
      <alignment horizontal="center" vertical="center"/>
    </xf>
    <xf numFmtId="49" fontId="103" fillId="3" borderId="52" xfId="5" applyNumberFormat="1" applyFont="1" applyFill="1" applyBorder="1" applyAlignment="1">
      <alignment horizontal="center" vertical="center" wrapText="1"/>
    </xf>
    <xf numFmtId="49" fontId="103" fillId="3" borderId="53" xfId="5" applyNumberFormat="1" applyFont="1" applyFill="1" applyBorder="1" applyAlignment="1">
      <alignment horizontal="center" vertical="center" wrapText="1"/>
    </xf>
    <xf numFmtId="49" fontId="103" fillId="3" borderId="52" xfId="5" applyNumberFormat="1" applyFont="1" applyFill="1" applyBorder="1" applyAlignment="1">
      <alignment horizontal="center" vertical="center"/>
    </xf>
    <xf numFmtId="49" fontId="103" fillId="3" borderId="18" xfId="5" applyNumberFormat="1" applyFont="1" applyFill="1" applyBorder="1" applyAlignment="1">
      <alignment horizontal="center" vertical="center"/>
    </xf>
    <xf numFmtId="0" fontId="27" fillId="3" borderId="6" xfId="5" applyFont="1" applyFill="1" applyBorder="1" applyAlignment="1">
      <alignment horizontal="center" vertical="center"/>
    </xf>
    <xf numFmtId="38" fontId="27" fillId="2" borderId="6" xfId="5" applyNumberFormat="1" applyFont="1" applyFill="1" applyBorder="1" applyAlignment="1">
      <alignment horizontal="center" vertical="center"/>
    </xf>
    <xf numFmtId="38" fontId="27" fillId="2" borderId="64" xfId="5" applyNumberFormat="1" applyFont="1" applyFill="1" applyBorder="1" applyAlignment="1">
      <alignment horizontal="right" vertical="center"/>
    </xf>
    <xf numFmtId="38" fontId="27" fillId="2" borderId="47" xfId="5" applyNumberFormat="1" applyFont="1" applyFill="1" applyBorder="1" applyAlignment="1">
      <alignment horizontal="right" vertical="center"/>
    </xf>
    <xf numFmtId="38" fontId="27" fillId="2" borderId="48" xfId="5" applyNumberFormat="1" applyFont="1" applyFill="1" applyBorder="1" applyAlignment="1">
      <alignment horizontal="right" vertical="center"/>
    </xf>
    <xf numFmtId="38" fontId="27" fillId="2" borderId="7" xfId="5" applyNumberFormat="1" applyFont="1" applyFill="1" applyBorder="1" applyAlignment="1">
      <alignment horizontal="right" vertical="center"/>
    </xf>
    <xf numFmtId="38" fontId="27" fillId="2" borderId="8" xfId="5" applyNumberFormat="1" applyFont="1" applyFill="1" applyBorder="1" applyAlignment="1">
      <alignment horizontal="right" vertical="center"/>
    </xf>
    <xf numFmtId="38" fontId="27" fillId="2" borderId="37" xfId="5" applyNumberFormat="1" applyFont="1" applyFill="1" applyBorder="1" applyAlignment="1">
      <alignment horizontal="right" vertical="center"/>
    </xf>
    <xf numFmtId="0" fontId="27" fillId="3" borderId="9" xfId="5" applyFont="1" applyFill="1" applyBorder="1" applyAlignment="1">
      <alignment horizontal="center" vertical="center"/>
    </xf>
    <xf numFmtId="38" fontId="27" fillId="2" borderId="9" xfId="5" applyNumberFormat="1" applyFont="1" applyFill="1" applyBorder="1" applyAlignment="1">
      <alignment horizontal="center" vertical="center"/>
    </xf>
    <xf numFmtId="38" fontId="27" fillId="2" borderId="29" xfId="5" applyNumberFormat="1" applyFont="1" applyFill="1" applyBorder="1" applyAlignment="1">
      <alignment horizontal="right" vertical="center"/>
    </xf>
    <xf numFmtId="38" fontId="27" fillId="2" borderId="27" xfId="5" applyNumberFormat="1" applyFont="1" applyFill="1" applyBorder="1" applyAlignment="1">
      <alignment horizontal="right" vertical="center"/>
    </xf>
    <xf numFmtId="38" fontId="27" fillId="2" borderId="49" xfId="5" applyNumberFormat="1" applyFont="1" applyFill="1" applyBorder="1" applyAlignment="1">
      <alignment horizontal="right" vertical="center"/>
    </xf>
    <xf numFmtId="38" fontId="27" fillId="2" borderId="10" xfId="5" applyNumberFormat="1" applyFont="1" applyFill="1" applyBorder="1" applyAlignment="1">
      <alignment horizontal="right" vertical="center"/>
    </xf>
    <xf numFmtId="38" fontId="27" fillId="2" borderId="11" xfId="5" applyNumberFormat="1" applyFont="1" applyFill="1" applyBorder="1" applyAlignment="1">
      <alignment horizontal="right" vertical="center"/>
    </xf>
    <xf numFmtId="38" fontId="27" fillId="2" borderId="39" xfId="5" applyNumberFormat="1" applyFont="1" applyFill="1" applyBorder="1" applyAlignment="1">
      <alignment horizontal="right" vertical="center"/>
    </xf>
    <xf numFmtId="0" fontId="27" fillId="3" borderId="30" xfId="5" applyFont="1" applyFill="1" applyBorder="1" applyAlignment="1">
      <alignment horizontal="center" vertical="center"/>
    </xf>
    <xf numFmtId="38" fontId="27" fillId="0" borderId="30" xfId="5" applyNumberFormat="1" applyFont="1" applyBorder="1" applyAlignment="1">
      <alignment horizontal="center" vertical="center"/>
    </xf>
    <xf numFmtId="38" fontId="27" fillId="0" borderId="67" xfId="5" applyNumberFormat="1" applyFont="1" applyBorder="1" applyAlignment="1">
      <alignment horizontal="right" vertical="center"/>
    </xf>
    <xf numFmtId="38" fontId="27" fillId="0" borderId="50" xfId="5" applyNumberFormat="1" applyFont="1" applyBorder="1" applyAlignment="1">
      <alignment horizontal="right" vertical="center"/>
    </xf>
    <xf numFmtId="38" fontId="27" fillId="0" borderId="27" xfId="5" applyNumberFormat="1" applyFont="1" applyBorder="1" applyAlignment="1">
      <alignment horizontal="right" vertical="center"/>
    </xf>
    <xf numFmtId="38" fontId="27" fillId="0" borderId="51" xfId="5" applyNumberFormat="1" applyFont="1" applyBorder="1" applyAlignment="1">
      <alignment horizontal="right" vertical="center"/>
    </xf>
    <xf numFmtId="38" fontId="27" fillId="0" borderId="41" xfId="5" applyNumberFormat="1" applyFont="1" applyBorder="1" applyAlignment="1">
      <alignment horizontal="right" vertical="center"/>
    </xf>
    <xf numFmtId="38" fontId="27" fillId="0" borderId="31" xfId="5" applyNumberFormat="1" applyFont="1" applyBorder="1" applyAlignment="1">
      <alignment horizontal="right" vertical="center"/>
    </xf>
    <xf numFmtId="38" fontId="27" fillId="0" borderId="42" xfId="5" applyNumberFormat="1" applyFont="1" applyBorder="1" applyAlignment="1">
      <alignment horizontal="right" vertical="center"/>
    </xf>
    <xf numFmtId="38" fontId="27" fillId="2" borderId="30" xfId="5" applyNumberFormat="1" applyFont="1" applyFill="1" applyBorder="1" applyAlignment="1">
      <alignment horizontal="center" vertical="center"/>
    </xf>
    <xf numFmtId="38" fontId="27" fillId="2" borderId="67" xfId="5" applyNumberFormat="1" applyFont="1" applyFill="1" applyBorder="1" applyAlignment="1">
      <alignment horizontal="right" vertical="center"/>
    </xf>
    <xf numFmtId="38" fontId="27" fillId="2" borderId="50" xfId="5" applyNumberFormat="1" applyFont="1" applyFill="1" applyBorder="1" applyAlignment="1">
      <alignment horizontal="right" vertical="center"/>
    </xf>
    <xf numFmtId="38" fontId="27" fillId="2" borderId="51" xfId="5" applyNumberFormat="1" applyFont="1" applyFill="1" applyBorder="1" applyAlignment="1">
      <alignment horizontal="right" vertical="center"/>
    </xf>
    <xf numFmtId="38" fontId="27" fillId="2" borderId="41" xfId="5" applyNumberFormat="1" applyFont="1" applyFill="1" applyBorder="1" applyAlignment="1">
      <alignment horizontal="right" vertical="center"/>
    </xf>
    <xf numFmtId="38" fontId="27" fillId="2" borderId="31" xfId="5" applyNumberFormat="1" applyFont="1" applyFill="1" applyBorder="1" applyAlignment="1">
      <alignment horizontal="right" vertical="center"/>
    </xf>
    <xf numFmtId="38" fontId="27" fillId="2" borderId="42" xfId="5" applyNumberFormat="1" applyFont="1" applyFill="1" applyBorder="1" applyAlignment="1">
      <alignment horizontal="right" vertical="center"/>
    </xf>
    <xf numFmtId="0" fontId="74" fillId="3" borderId="30" xfId="5" applyFont="1" applyFill="1" applyBorder="1" applyAlignment="1">
      <alignment horizontal="center" vertical="center"/>
    </xf>
    <xf numFmtId="38" fontId="74" fillId="0" borderId="30" xfId="5" applyNumberFormat="1" applyFont="1" applyBorder="1" applyAlignment="1">
      <alignment horizontal="center" vertical="center"/>
    </xf>
    <xf numFmtId="38" fontId="74" fillId="0" borderId="67" xfId="5" applyNumberFormat="1" applyFont="1" applyBorder="1" applyAlignment="1">
      <alignment horizontal="right" vertical="center"/>
    </xf>
    <xf numFmtId="38" fontId="74" fillId="0" borderId="50" xfId="5" applyNumberFormat="1" applyFont="1" applyBorder="1" applyAlignment="1">
      <alignment horizontal="right" vertical="center"/>
    </xf>
    <xf numFmtId="38" fontId="74" fillId="0" borderId="51" xfId="5" applyNumberFormat="1" applyFont="1" applyBorder="1" applyAlignment="1">
      <alignment horizontal="right" vertical="center"/>
    </xf>
    <xf numFmtId="38" fontId="74" fillId="0" borderId="41" xfId="5" applyNumberFormat="1" applyFont="1" applyBorder="1" applyAlignment="1">
      <alignment horizontal="right" vertical="center"/>
    </xf>
    <xf numFmtId="38" fontId="74" fillId="0" borderId="31" xfId="5" applyNumberFormat="1" applyFont="1" applyBorder="1" applyAlignment="1">
      <alignment horizontal="right" vertical="center"/>
    </xf>
    <xf numFmtId="38" fontId="74" fillId="0" borderId="42" xfId="5" applyNumberFormat="1" applyFont="1" applyBorder="1" applyAlignment="1">
      <alignment horizontal="right" vertical="center"/>
    </xf>
    <xf numFmtId="0" fontId="27" fillId="2" borderId="6" xfId="5" applyFont="1" applyFill="1" applyBorder="1" applyAlignment="1">
      <alignment horizontal="center" vertical="center"/>
    </xf>
    <xf numFmtId="205" fontId="27" fillId="2" borderId="64" xfId="5" applyNumberFormat="1" applyFont="1" applyFill="1" applyBorder="1" applyAlignment="1">
      <alignment horizontal="right" vertical="center"/>
    </xf>
    <xf numFmtId="205" fontId="27" fillId="2" borderId="47" xfId="5" applyNumberFormat="1" applyFont="1" applyFill="1" applyBorder="1" applyAlignment="1">
      <alignment horizontal="right" vertical="center"/>
    </xf>
    <xf numFmtId="205" fontId="27" fillId="2" borderId="48" xfId="5" applyNumberFormat="1" applyFont="1" applyFill="1" applyBorder="1" applyAlignment="1">
      <alignment horizontal="right" vertical="center"/>
    </xf>
    <xf numFmtId="205" fontId="27" fillId="2" borderId="7" xfId="5" applyNumberFormat="1" applyFont="1" applyFill="1" applyBorder="1" applyAlignment="1">
      <alignment horizontal="right" vertical="center"/>
    </xf>
    <xf numFmtId="205" fontId="27" fillId="2" borderId="8" xfId="5" applyNumberFormat="1" applyFont="1" applyFill="1" applyBorder="1" applyAlignment="1">
      <alignment horizontal="right" vertical="center"/>
    </xf>
    <xf numFmtId="205" fontId="27" fillId="2" borderId="59" xfId="5" applyNumberFormat="1" applyFont="1" applyFill="1" applyBorder="1" applyAlignment="1">
      <alignment horizontal="right" vertical="center"/>
    </xf>
    <xf numFmtId="205" fontId="27" fillId="2" borderId="37" xfId="5" applyNumberFormat="1" applyFont="1" applyFill="1" applyBorder="1" applyAlignment="1">
      <alignment horizontal="right" vertical="center"/>
    </xf>
    <xf numFmtId="0" fontId="27" fillId="2" borderId="9" xfId="5" applyFont="1" applyFill="1" applyBorder="1" applyAlignment="1">
      <alignment horizontal="center" vertical="center"/>
    </xf>
    <xf numFmtId="205" fontId="27" fillId="2" borderId="29" xfId="5" applyNumberFormat="1" applyFont="1" applyFill="1" applyBorder="1" applyAlignment="1">
      <alignment horizontal="right" vertical="center"/>
    </xf>
    <xf numFmtId="205" fontId="27" fillId="2" borderId="27" xfId="5" applyNumberFormat="1" applyFont="1" applyFill="1" applyBorder="1" applyAlignment="1">
      <alignment horizontal="right" vertical="center"/>
    </xf>
    <xf numFmtId="205" fontId="27" fillId="2" borderId="49" xfId="5" applyNumberFormat="1" applyFont="1" applyFill="1" applyBorder="1" applyAlignment="1">
      <alignment horizontal="right" vertical="center"/>
    </xf>
    <xf numFmtId="205" fontId="27" fillId="2" borderId="10" xfId="5" applyNumberFormat="1" applyFont="1" applyFill="1" applyBorder="1" applyAlignment="1">
      <alignment horizontal="right" vertical="center"/>
    </xf>
    <xf numFmtId="205" fontId="27" fillId="2" borderId="11" xfId="5" applyNumberFormat="1" applyFont="1" applyFill="1" applyBorder="1" applyAlignment="1">
      <alignment horizontal="right" vertical="center"/>
    </xf>
    <xf numFmtId="205" fontId="27" fillId="2" borderId="28" xfId="5" applyNumberFormat="1" applyFont="1" applyFill="1" applyBorder="1" applyAlignment="1">
      <alignment horizontal="right" vertical="center"/>
    </xf>
    <xf numFmtId="205" fontId="27" fillId="2" borderId="39" xfId="5" applyNumberFormat="1" applyFont="1" applyFill="1" applyBorder="1" applyAlignment="1">
      <alignment horizontal="right" vertical="center"/>
    </xf>
    <xf numFmtId="0" fontId="27" fillId="2" borderId="30" xfId="5" applyFont="1" applyFill="1" applyBorder="1" applyAlignment="1">
      <alignment horizontal="center" vertical="center"/>
    </xf>
    <xf numFmtId="205" fontId="27" fillId="2" borderId="67" xfId="5" applyNumberFormat="1" applyFont="1" applyFill="1" applyBorder="1" applyAlignment="1">
      <alignment horizontal="right" vertical="center"/>
    </xf>
    <xf numFmtId="205" fontId="27" fillId="2" borderId="50" xfId="5" applyNumberFormat="1" applyFont="1" applyFill="1" applyBorder="1" applyAlignment="1">
      <alignment horizontal="right" vertical="center"/>
    </xf>
    <xf numFmtId="205" fontId="27" fillId="2" borderId="51" xfId="5" applyNumberFormat="1" applyFont="1" applyFill="1" applyBorder="1" applyAlignment="1">
      <alignment horizontal="right" vertical="center"/>
    </xf>
    <xf numFmtId="205" fontId="27" fillId="2" borderId="41" xfId="5" applyNumberFormat="1" applyFont="1" applyFill="1" applyBorder="1" applyAlignment="1">
      <alignment horizontal="right" vertical="center"/>
    </xf>
    <xf numFmtId="205" fontId="27" fillId="2" borderId="31" xfId="5" applyNumberFormat="1" applyFont="1" applyFill="1" applyBorder="1" applyAlignment="1">
      <alignment horizontal="right" vertical="center"/>
    </xf>
    <xf numFmtId="205" fontId="27" fillId="2" borderId="60" xfId="5" applyNumberFormat="1" applyFont="1" applyFill="1" applyBorder="1" applyAlignment="1">
      <alignment horizontal="right" vertical="center"/>
    </xf>
    <xf numFmtId="205" fontId="27" fillId="2" borderId="42" xfId="5" applyNumberFormat="1" applyFont="1" applyFill="1" applyBorder="1" applyAlignment="1">
      <alignment horizontal="right" vertical="center"/>
    </xf>
    <xf numFmtId="205" fontId="15" fillId="2" borderId="0" xfId="5" applyNumberFormat="1" applyFont="1" applyFill="1" applyAlignment="1">
      <alignment horizontal="right" vertical="center"/>
    </xf>
    <xf numFmtId="0" fontId="27" fillId="0" borderId="30" xfId="5" applyFont="1" applyBorder="1" applyAlignment="1">
      <alignment horizontal="center" vertical="center"/>
    </xf>
    <xf numFmtId="205" fontId="27" fillId="0" borderId="67" xfId="5" applyNumberFormat="1" applyFont="1" applyBorder="1" applyAlignment="1">
      <alignment horizontal="right" vertical="center"/>
    </xf>
    <xf numFmtId="205" fontId="27" fillId="0" borderId="50" xfId="5" applyNumberFormat="1" applyFont="1" applyBorder="1" applyAlignment="1">
      <alignment horizontal="right" vertical="center"/>
    </xf>
    <xf numFmtId="205" fontId="27" fillId="0" borderId="51" xfId="5" applyNumberFormat="1" applyFont="1" applyBorder="1" applyAlignment="1">
      <alignment horizontal="right" vertical="center"/>
    </xf>
    <xf numFmtId="205" fontId="27" fillId="0" borderId="41" xfId="5" applyNumberFormat="1" applyFont="1" applyBorder="1" applyAlignment="1">
      <alignment horizontal="right" vertical="center"/>
    </xf>
    <xf numFmtId="205" fontId="27" fillId="0" borderId="31" xfId="5" applyNumberFormat="1" applyFont="1" applyBorder="1" applyAlignment="1">
      <alignment horizontal="right" vertical="center"/>
    </xf>
    <xf numFmtId="205" fontId="27" fillId="0" borderId="60" xfId="5" applyNumberFormat="1" applyFont="1" applyBorder="1" applyAlignment="1">
      <alignment horizontal="right" vertical="center"/>
    </xf>
    <xf numFmtId="205" fontId="27" fillId="0" borderId="42" xfId="5" applyNumberFormat="1" applyFont="1" applyBorder="1" applyAlignment="1">
      <alignment horizontal="right" vertical="center"/>
    </xf>
    <xf numFmtId="0" fontId="15" fillId="2" borderId="0" xfId="5" applyFont="1" applyFill="1" applyAlignment="1">
      <alignment horizontal="center" vertical="center"/>
    </xf>
    <xf numFmtId="49" fontId="27" fillId="3" borderId="37" xfId="5" applyNumberFormat="1" applyFont="1" applyFill="1" applyBorder="1" applyAlignment="1">
      <alignment vertical="center"/>
    </xf>
    <xf numFmtId="49" fontId="103" fillId="3" borderId="18" xfId="5" applyNumberFormat="1" applyFont="1" applyFill="1" applyBorder="1" applyAlignment="1">
      <alignment horizontal="center" vertical="center" wrapText="1"/>
    </xf>
    <xf numFmtId="38" fontId="27" fillId="0" borderId="47" xfId="5" applyNumberFormat="1" applyFont="1" applyBorder="1" applyAlignment="1">
      <alignment horizontal="right" vertical="center"/>
    </xf>
    <xf numFmtId="38" fontId="27" fillId="2" borderId="6" xfId="5" applyNumberFormat="1" applyFont="1" applyFill="1" applyBorder="1" applyAlignment="1">
      <alignment horizontal="right" vertical="center"/>
    </xf>
    <xf numFmtId="38" fontId="27" fillId="2" borderId="9" xfId="5" applyNumberFormat="1" applyFont="1" applyFill="1" applyBorder="1" applyAlignment="1">
      <alignment horizontal="right" vertical="center"/>
    </xf>
    <xf numFmtId="38" fontId="27" fillId="2" borderId="30" xfId="5" applyNumberFormat="1" applyFont="1" applyFill="1" applyBorder="1" applyAlignment="1">
      <alignment horizontal="right" vertical="center"/>
    </xf>
    <xf numFmtId="38" fontId="27" fillId="0" borderId="30" xfId="5" applyNumberFormat="1" applyFont="1" applyBorder="1" applyAlignment="1">
      <alignment horizontal="right" vertical="center"/>
    </xf>
    <xf numFmtId="205" fontId="27" fillId="0" borderId="47" xfId="5" applyNumberFormat="1" applyFont="1" applyBorder="1" applyAlignment="1">
      <alignment horizontal="right" vertical="center"/>
    </xf>
    <xf numFmtId="205" fontId="27" fillId="2" borderId="6" xfId="5" applyNumberFormat="1" applyFont="1" applyFill="1" applyBorder="1" applyAlignment="1">
      <alignment horizontal="right" vertical="center"/>
    </xf>
    <xf numFmtId="205" fontId="27" fillId="0" borderId="27" xfId="5" applyNumberFormat="1" applyFont="1" applyBorder="1" applyAlignment="1">
      <alignment horizontal="right" vertical="center"/>
    </xf>
    <xf numFmtId="205" fontId="27" fillId="2" borderId="9" xfId="5" applyNumberFormat="1" applyFont="1" applyFill="1" applyBorder="1" applyAlignment="1">
      <alignment horizontal="right" vertical="center"/>
    </xf>
    <xf numFmtId="205" fontId="27" fillId="2" borderId="30" xfId="5" applyNumberFormat="1" applyFont="1" applyFill="1" applyBorder="1" applyAlignment="1">
      <alignment horizontal="right" vertical="center"/>
    </xf>
    <xf numFmtId="205" fontId="27" fillId="0" borderId="30" xfId="5" applyNumberFormat="1" applyFont="1" applyBorder="1" applyAlignment="1">
      <alignment horizontal="right" vertical="center"/>
    </xf>
    <xf numFmtId="49" fontId="123" fillId="2" borderId="0" xfId="5" applyNumberFormat="1" applyFont="1" applyFill="1" applyAlignment="1">
      <alignment vertical="center"/>
    </xf>
    <xf numFmtId="49" fontId="68" fillId="2" borderId="0" xfId="5" applyNumberFormat="1" applyFont="1" applyFill="1" applyAlignment="1">
      <alignment horizontal="right" vertical="center"/>
    </xf>
    <xf numFmtId="49" fontId="82" fillId="3" borderId="2" xfId="5" applyNumberFormat="1" applyFont="1" applyFill="1" applyBorder="1" applyAlignment="1">
      <alignment horizontal="center" vertical="center"/>
    </xf>
    <xf numFmtId="49" fontId="124" fillId="3" borderId="2" xfId="5" applyNumberFormat="1" applyFont="1" applyFill="1" applyBorder="1" applyAlignment="1">
      <alignment horizontal="center" vertical="center"/>
    </xf>
    <xf numFmtId="0" fontId="12" fillId="3" borderId="6" xfId="5" applyFont="1" applyFill="1" applyBorder="1" applyAlignment="1">
      <alignment horizontal="center" vertical="center"/>
    </xf>
    <xf numFmtId="38" fontId="82" fillId="0" borderId="6" xfId="5" applyNumberFormat="1" applyFont="1" applyBorder="1" applyAlignment="1">
      <alignment horizontal="right" vertical="center"/>
    </xf>
    <xf numFmtId="0" fontId="12" fillId="3" borderId="9" xfId="5" applyFont="1" applyFill="1" applyBorder="1" applyAlignment="1">
      <alignment horizontal="center" vertical="center"/>
    </xf>
    <xf numFmtId="38" fontId="82" fillId="0" borderId="9" xfId="5" applyNumberFormat="1" applyFont="1" applyBorder="1" applyAlignment="1">
      <alignment horizontal="right" vertical="center"/>
    </xf>
    <xf numFmtId="38" fontId="82" fillId="0" borderId="9" xfId="5" applyNumberFormat="1" applyFont="1" applyBorder="1" applyAlignment="1">
      <alignment horizontal="right" vertical="top"/>
    </xf>
    <xf numFmtId="49" fontId="66" fillId="2" borderId="54" xfId="5" applyNumberFormat="1" applyFont="1" applyFill="1" applyBorder="1" applyAlignment="1">
      <alignment vertical="center"/>
    </xf>
    <xf numFmtId="0" fontId="12" fillId="3" borderId="30" xfId="5" applyFont="1" applyFill="1" applyBorder="1" applyAlignment="1">
      <alignment horizontal="center" vertical="center"/>
    </xf>
    <xf numFmtId="38" fontId="82" fillId="0" borderId="30" xfId="5" applyNumberFormat="1" applyFont="1" applyBorder="1" applyAlignment="1">
      <alignment horizontal="right" vertical="center"/>
    </xf>
    <xf numFmtId="0" fontId="12" fillId="3" borderId="16" xfId="5" applyFont="1" applyFill="1" applyBorder="1" applyAlignment="1">
      <alignment horizontal="center" vertical="center"/>
    </xf>
    <xf numFmtId="49" fontId="41" fillId="2" borderId="0" xfId="5" applyNumberFormat="1" applyFont="1" applyFill="1" applyAlignment="1">
      <alignment vertical="center"/>
    </xf>
    <xf numFmtId="49" fontId="41" fillId="0" borderId="0" xfId="5" applyNumberFormat="1" applyFont="1" applyAlignment="1">
      <alignment vertical="center"/>
    </xf>
    <xf numFmtId="38" fontId="66" fillId="2" borderId="0" xfId="5" applyNumberFormat="1" applyFont="1" applyFill="1" applyAlignment="1">
      <alignment horizontal="right" vertical="center"/>
    </xf>
    <xf numFmtId="49" fontId="89" fillId="2" borderId="0" xfId="5" applyNumberFormat="1" applyFont="1" applyFill="1" applyAlignment="1">
      <alignment vertical="center" shrinkToFit="1"/>
    </xf>
    <xf numFmtId="49" fontId="126" fillId="2" borderId="0" xfId="2" applyNumberFormat="1" applyFont="1" applyFill="1"/>
    <xf numFmtId="49" fontId="66" fillId="2" borderId="0" xfId="2" applyNumberFormat="1" applyFont="1" applyFill="1"/>
    <xf numFmtId="49" fontId="74" fillId="3" borderId="2" xfId="2" applyNumberFormat="1" applyFont="1" applyFill="1" applyBorder="1" applyAlignment="1">
      <alignment vertical="center"/>
    </xf>
    <xf numFmtId="49" fontId="74" fillId="3" borderId="2" xfId="2" applyNumberFormat="1" applyFont="1" applyFill="1" applyBorder="1" applyAlignment="1">
      <alignment horizontal="center" vertical="center"/>
    </xf>
    <xf numFmtId="49" fontId="74" fillId="3" borderId="2" xfId="2" applyNumberFormat="1" applyFont="1" applyFill="1" applyBorder="1" applyAlignment="1">
      <alignment horizontal="center" vertical="center" wrapText="1"/>
    </xf>
    <xf numFmtId="0" fontId="74" fillId="3" borderId="2" xfId="2" applyFont="1" applyFill="1" applyBorder="1" applyAlignment="1">
      <alignment horizontal="center" vertical="center"/>
    </xf>
    <xf numFmtId="49" fontId="50" fillId="3" borderId="2" xfId="2" applyNumberFormat="1" applyFont="1" applyFill="1" applyBorder="1" applyAlignment="1">
      <alignment vertical="center"/>
    </xf>
    <xf numFmtId="49" fontId="74" fillId="0" borderId="2" xfId="2" applyNumberFormat="1" applyFont="1" applyBorder="1" applyAlignment="1">
      <alignment vertical="center" shrinkToFit="1"/>
    </xf>
    <xf numFmtId="49" fontId="80" fillId="3" borderId="2" xfId="2" applyNumberFormat="1" applyFont="1" applyFill="1" applyBorder="1" applyAlignment="1">
      <alignment vertical="center"/>
    </xf>
    <xf numFmtId="49" fontId="127" fillId="0" borderId="2" xfId="2" applyNumberFormat="1" applyFont="1" applyBorder="1" applyAlignment="1">
      <alignment vertical="center" shrinkToFit="1"/>
    </xf>
    <xf numFmtId="49" fontId="25" fillId="2" borderId="0" xfId="2" applyNumberFormat="1" applyFont="1" applyFill="1" applyAlignment="1">
      <alignment horizontal="left" vertical="center"/>
    </xf>
    <xf numFmtId="49" fontId="74" fillId="2" borderId="0" xfId="2" applyNumberFormat="1" applyFont="1" applyFill="1" applyAlignment="1">
      <alignment vertical="center" shrinkToFit="1"/>
    </xf>
    <xf numFmtId="49" fontId="74" fillId="2" borderId="0" xfId="2" applyNumberFormat="1" applyFont="1" applyFill="1" applyAlignment="1">
      <alignment horizontal="center" vertical="center"/>
    </xf>
    <xf numFmtId="40" fontId="74" fillId="2" borderId="0" xfId="2" applyNumberFormat="1" applyFont="1" applyFill="1" applyAlignment="1">
      <alignment horizontal="right" vertical="center" shrinkToFit="1"/>
    </xf>
    <xf numFmtId="49" fontId="98" fillId="2" borderId="0" xfId="2" applyNumberFormat="1" applyFont="1" applyFill="1"/>
    <xf numFmtId="49" fontId="84" fillId="2" borderId="0" xfId="2" applyNumberFormat="1" applyFont="1" applyFill="1"/>
    <xf numFmtId="49" fontId="74" fillId="0" borderId="2" xfId="2" applyNumberFormat="1" applyFont="1" applyBorder="1" applyAlignment="1">
      <alignment horizontal="center" vertical="center"/>
    </xf>
    <xf numFmtId="40" fontId="27" fillId="0" borderId="2" xfId="2" applyNumberFormat="1" applyFont="1" applyBorder="1" applyAlignment="1">
      <alignment horizontal="right" vertical="center" shrinkToFit="1"/>
    </xf>
    <xf numFmtId="40" fontId="21" fillId="0" borderId="2" xfId="2" applyNumberFormat="1" applyFont="1" applyBorder="1" applyAlignment="1">
      <alignment horizontal="center" vertical="center" shrinkToFit="1"/>
    </xf>
    <xf numFmtId="40" fontId="21" fillId="0" borderId="2" xfId="2" applyNumberFormat="1" applyFont="1" applyBorder="1" applyAlignment="1">
      <alignment horizontal="right" vertical="center" shrinkToFit="1"/>
    </xf>
    <xf numFmtId="0" fontId="82" fillId="0" borderId="0" xfId="0" applyFont="1">
      <alignment vertical="center"/>
    </xf>
    <xf numFmtId="0" fontId="82" fillId="2" borderId="0" xfId="0" applyFont="1" applyFill="1">
      <alignment vertical="center"/>
    </xf>
    <xf numFmtId="0" fontId="41" fillId="2" borderId="0" xfId="0" applyFont="1" applyFill="1">
      <alignment vertical="center"/>
    </xf>
    <xf numFmtId="0" fontId="82" fillId="5" borderId="113" xfId="0" applyFont="1" applyFill="1" applyBorder="1">
      <alignment vertical="center"/>
    </xf>
    <xf numFmtId="0" fontId="130" fillId="2" borderId="0" xfId="22" applyFont="1" applyFill="1" applyAlignment="1">
      <alignment vertical="center"/>
    </xf>
    <xf numFmtId="0" fontId="41" fillId="2" borderId="0" xfId="0" applyFont="1" applyFill="1" applyAlignment="1">
      <alignment horizontal="center" vertical="center"/>
    </xf>
    <xf numFmtId="0" fontId="50" fillId="2" borderId="0" xfId="0" applyFont="1" applyFill="1">
      <alignment vertical="center"/>
    </xf>
    <xf numFmtId="0" fontId="41" fillId="0" borderId="0" xfId="0" applyFont="1">
      <alignment vertical="center"/>
    </xf>
    <xf numFmtId="0" fontId="131" fillId="6" borderId="0" xfId="0" applyFont="1" applyFill="1" applyAlignment="1">
      <alignment horizontal="left" vertical="center"/>
    </xf>
    <xf numFmtId="0" fontId="133" fillId="6" borderId="0" xfId="0" applyFont="1" applyFill="1" applyAlignment="1">
      <alignment horizontal="left" vertical="center"/>
    </xf>
    <xf numFmtId="0" fontId="82" fillId="6" borderId="0" xfId="0" applyFont="1" applyFill="1" applyAlignment="1">
      <alignment horizontal="center" vertical="center"/>
    </xf>
    <xf numFmtId="0" fontId="50" fillId="6" borderId="0" xfId="0" applyFont="1" applyFill="1" applyAlignment="1">
      <alignment horizontal="left" vertical="center"/>
    </xf>
    <xf numFmtId="0" fontId="82" fillId="6" borderId="0" xfId="0" applyFont="1" applyFill="1" applyAlignment="1">
      <alignment horizontal="left" vertical="center"/>
    </xf>
    <xf numFmtId="0" fontId="134" fillId="2" borderId="0" xfId="0" applyFont="1" applyFill="1">
      <alignment vertical="center"/>
    </xf>
    <xf numFmtId="0" fontId="82" fillId="2" borderId="0" xfId="0" applyFont="1" applyFill="1" applyAlignment="1">
      <alignment horizontal="center" vertical="center"/>
    </xf>
    <xf numFmtId="0" fontId="135" fillId="6" borderId="0" xfId="0" applyFont="1" applyFill="1" applyAlignment="1">
      <alignment horizontal="left" vertical="center"/>
    </xf>
    <xf numFmtId="0" fontId="135" fillId="6" borderId="0" xfId="0" applyFont="1" applyFill="1" applyAlignment="1">
      <alignment horizontal="center" vertical="center"/>
    </xf>
    <xf numFmtId="0" fontId="135" fillId="6" borderId="0" xfId="0" applyFont="1" applyFill="1">
      <alignment vertical="center"/>
    </xf>
    <xf numFmtId="0" fontId="82" fillId="4" borderId="0" xfId="0" applyFont="1" applyFill="1">
      <alignment vertical="center"/>
    </xf>
    <xf numFmtId="0" fontId="50" fillId="4" borderId="0" xfId="0" applyFont="1" applyFill="1" applyAlignment="1">
      <alignment horizontal="left" vertical="center"/>
    </xf>
    <xf numFmtId="0" fontId="137" fillId="4" borderId="0" xfId="22" applyFont="1" applyFill="1" applyBorder="1" applyAlignment="1">
      <alignment vertical="center"/>
    </xf>
    <xf numFmtId="0" fontId="139" fillId="4" borderId="0" xfId="0" applyFont="1" applyFill="1">
      <alignment vertical="center"/>
    </xf>
    <xf numFmtId="0" fontId="140" fillId="4" borderId="0" xfId="22" applyFont="1" applyFill="1" applyBorder="1" applyAlignment="1">
      <alignment vertical="center"/>
    </xf>
    <xf numFmtId="0" fontId="137" fillId="2" borderId="0" xfId="22" applyFont="1" applyFill="1" applyBorder="1" applyAlignment="1">
      <alignment vertical="center"/>
    </xf>
    <xf numFmtId="0" fontId="99" fillId="0" borderId="0" xfId="0" applyFont="1">
      <alignment vertical="center"/>
    </xf>
    <xf numFmtId="0" fontId="141" fillId="0" borderId="0" xfId="0" applyFont="1">
      <alignment vertical="center"/>
    </xf>
    <xf numFmtId="0" fontId="142" fillId="6" borderId="0" xfId="0" applyFont="1" applyFill="1">
      <alignment vertical="center"/>
    </xf>
    <xf numFmtId="0" fontId="144" fillId="4" borderId="0" xfId="22" applyFont="1" applyFill="1">
      <alignment vertical="center"/>
    </xf>
    <xf numFmtId="0" fontId="137" fillId="4" borderId="0" xfId="22" applyFont="1" applyFill="1">
      <alignment vertical="center"/>
    </xf>
    <xf numFmtId="0" fontId="50" fillId="4" borderId="0" xfId="0" applyFont="1" applyFill="1">
      <alignment vertical="center"/>
    </xf>
    <xf numFmtId="0" fontId="50" fillId="0" borderId="0" xfId="0" applyFont="1">
      <alignment vertical="center"/>
    </xf>
    <xf numFmtId="0" fontId="144" fillId="4" borderId="0" xfId="22" applyFont="1" applyFill="1" applyBorder="1" applyAlignment="1">
      <alignment vertical="center"/>
    </xf>
    <xf numFmtId="0" fontId="52" fillId="2" borderId="0" xfId="22" quotePrefix="1" applyFill="1" applyAlignment="1">
      <alignment vertical="center"/>
    </xf>
    <xf numFmtId="0" fontId="50" fillId="2" borderId="0" xfId="0" applyFont="1" applyFill="1" applyAlignment="1">
      <alignment horizontal="center" vertical="center"/>
    </xf>
    <xf numFmtId="0" fontId="131" fillId="7" borderId="0" xfId="0" applyFont="1" applyFill="1" applyAlignment="1">
      <alignment horizontal="left" vertical="center"/>
    </xf>
    <xf numFmtId="0" fontId="133" fillId="7" borderId="0" xfId="0" applyFont="1" applyFill="1" applyAlignment="1">
      <alignment horizontal="left" vertical="center"/>
    </xf>
    <xf numFmtId="0" fontId="82" fillId="7" borderId="0" xfId="0" applyFont="1" applyFill="1" applyAlignment="1">
      <alignment horizontal="center" vertical="center"/>
    </xf>
    <xf numFmtId="0" fontId="50" fillId="7" borderId="0" xfId="0" applyFont="1" applyFill="1" applyAlignment="1">
      <alignment horizontal="left" vertical="center"/>
    </xf>
    <xf numFmtId="0" fontId="82" fillId="7" borderId="0" xfId="0" applyFont="1" applyFill="1" applyAlignment="1">
      <alignment horizontal="left" vertical="center"/>
    </xf>
    <xf numFmtId="0" fontId="135" fillId="7" borderId="0" xfId="0" applyFont="1" applyFill="1" applyAlignment="1">
      <alignment horizontal="left" vertical="center"/>
    </xf>
    <xf numFmtId="0" fontId="135" fillId="7" borderId="0" xfId="0" applyFont="1" applyFill="1" applyAlignment="1">
      <alignment horizontal="center" vertical="center"/>
    </xf>
    <xf numFmtId="0" fontId="135" fillId="7" borderId="0" xfId="0" applyFont="1" applyFill="1">
      <alignment vertical="center"/>
    </xf>
    <xf numFmtId="0" fontId="41" fillId="4" borderId="0" xfId="0" applyFont="1" applyFill="1">
      <alignment vertical="center"/>
    </xf>
    <xf numFmtId="0" fontId="50" fillId="4" borderId="0" xfId="0" applyFont="1" applyFill="1" applyAlignment="1">
      <alignment horizontal="center" vertical="center"/>
    </xf>
    <xf numFmtId="0" fontId="136" fillId="7" borderId="0" xfId="0" applyFont="1" applyFill="1">
      <alignment vertical="center"/>
    </xf>
    <xf numFmtId="0" fontId="139" fillId="2" borderId="0" xfId="0" applyFont="1" applyFill="1">
      <alignment vertical="center"/>
    </xf>
    <xf numFmtId="0" fontId="20" fillId="8" borderId="0" xfId="22" applyFont="1" applyFill="1" applyBorder="1" applyAlignment="1">
      <alignment horizontal="left" vertical="center"/>
    </xf>
    <xf numFmtId="0" fontId="20" fillId="8" borderId="0" xfId="22" applyFont="1" applyFill="1" applyBorder="1" applyAlignment="1">
      <alignment horizontal="center" vertical="center"/>
    </xf>
    <xf numFmtId="0" fontId="12" fillId="8" borderId="0" xfId="0" applyFont="1" applyFill="1" applyAlignment="1">
      <alignment horizontal="center" vertical="center"/>
    </xf>
    <xf numFmtId="0" fontId="25" fillId="8" borderId="0" xfId="0" applyFont="1" applyFill="1">
      <alignment vertical="center"/>
    </xf>
    <xf numFmtId="0" fontId="12" fillId="8" borderId="0" xfId="0" applyFont="1" applyFill="1">
      <alignment vertical="center"/>
    </xf>
    <xf numFmtId="0" fontId="145" fillId="2" borderId="0" xfId="22" applyFont="1" applyFill="1" applyBorder="1" applyAlignment="1">
      <alignment horizontal="center" vertical="center"/>
    </xf>
    <xf numFmtId="0" fontId="82" fillId="0" borderId="0" xfId="0" applyFont="1" applyAlignment="1">
      <alignment horizontal="center" vertical="center"/>
    </xf>
    <xf numFmtId="0" fontId="138" fillId="4" borderId="0" xfId="22" applyFont="1" applyFill="1" applyBorder="1" applyAlignment="1">
      <alignment vertical="center"/>
    </xf>
    <xf numFmtId="49" fontId="27" fillId="3" borderId="12" xfId="5" applyNumberFormat="1" applyFont="1" applyFill="1" applyBorder="1" applyAlignment="1">
      <alignment horizontal="center" vertical="center" shrinkToFit="1"/>
    </xf>
    <xf numFmtId="49" fontId="10" fillId="2" borderId="0" xfId="2" applyNumberFormat="1" applyFont="1" applyFill="1" applyAlignment="1">
      <alignment horizontal="left" vertical="center"/>
    </xf>
    <xf numFmtId="0" fontId="21" fillId="0" borderId="12" xfId="5" applyFont="1" applyBorder="1" applyAlignment="1">
      <alignment horizontal="right" vertical="center"/>
    </xf>
    <xf numFmtId="0" fontId="21" fillId="0" borderId="23" xfId="5" applyFont="1" applyBorder="1" applyAlignment="1">
      <alignment horizontal="right" vertical="center"/>
    </xf>
    <xf numFmtId="0" fontId="10" fillId="0" borderId="3" xfId="5" applyFont="1" applyBorder="1" applyAlignment="1">
      <alignment vertical="center"/>
    </xf>
    <xf numFmtId="176" fontId="21" fillId="0" borderId="12" xfId="5" applyNumberFormat="1" applyFont="1" applyBorder="1" applyAlignment="1">
      <alignment horizontal="right" vertical="center"/>
    </xf>
    <xf numFmtId="176" fontId="21" fillId="0" borderId="23" xfId="5" applyNumberFormat="1" applyFont="1" applyBorder="1" applyAlignment="1">
      <alignment horizontal="right" vertical="center"/>
    </xf>
    <xf numFmtId="38" fontId="21" fillId="0" borderId="16" xfId="5" applyNumberFormat="1" applyFont="1" applyBorder="1" applyAlignment="1">
      <alignment horizontal="right" vertical="center"/>
    </xf>
    <xf numFmtId="38" fontId="21" fillId="0" borderId="0" xfId="5" applyNumberFormat="1" applyFont="1" applyAlignment="1">
      <alignment horizontal="right" vertical="center"/>
    </xf>
    <xf numFmtId="0" fontId="21" fillId="0" borderId="0" xfId="5" applyFont="1" applyAlignment="1">
      <alignment vertical="center"/>
    </xf>
    <xf numFmtId="178" fontId="21" fillId="0" borderId="3" xfId="5" applyNumberFormat="1" applyFont="1" applyBorder="1" applyAlignment="1">
      <alignment horizontal="right" vertical="center"/>
    </xf>
    <xf numFmtId="177" fontId="21" fillId="0" borderId="3" xfId="5" applyNumberFormat="1" applyFont="1" applyBorder="1" applyAlignment="1">
      <alignment horizontal="center" vertical="center"/>
    </xf>
    <xf numFmtId="177" fontId="21" fillId="0" borderId="0" xfId="5" applyNumberFormat="1" applyFont="1" applyAlignment="1">
      <alignment horizontal="center" vertical="center"/>
    </xf>
    <xf numFmtId="0" fontId="11" fillId="0" borderId="0" xfId="5" applyFont="1" applyAlignment="1">
      <alignment vertical="center"/>
    </xf>
    <xf numFmtId="199" fontId="21" fillId="2" borderId="10" xfId="23" applyNumberFormat="1" applyFont="1" applyFill="1" applyBorder="1" applyAlignment="1">
      <alignment vertical="center" shrinkToFit="1"/>
    </xf>
    <xf numFmtId="199" fontId="21" fillId="4" borderId="11" xfId="23" applyNumberFormat="1" applyFont="1" applyFill="1" applyBorder="1" applyAlignment="1">
      <alignment horizontal="right" vertical="center" shrinkToFit="1"/>
    </xf>
    <xf numFmtId="199" fontId="21" fillId="2" borderId="28" xfId="23" applyNumberFormat="1" applyFont="1" applyFill="1" applyBorder="1" applyAlignment="1">
      <alignment vertical="center" shrinkToFit="1"/>
    </xf>
    <xf numFmtId="199" fontId="21" fillId="2" borderId="10" xfId="23" applyNumberFormat="1" applyFont="1" applyFill="1" applyBorder="1" applyAlignment="1">
      <alignment horizontal="right" vertical="center" shrinkToFit="1"/>
    </xf>
    <xf numFmtId="199" fontId="21" fillId="4" borderId="39" xfId="23" applyNumberFormat="1" applyFont="1" applyFill="1" applyBorder="1" applyAlignment="1">
      <alignment horizontal="right" vertical="center" shrinkToFit="1"/>
    </xf>
    <xf numFmtId="184" fontId="8" fillId="0" borderId="62" xfId="5" applyNumberFormat="1" applyFont="1" applyBorder="1" applyAlignment="1">
      <alignment horizontal="right" vertical="center"/>
    </xf>
    <xf numFmtId="184" fontId="8" fillId="0" borderId="9" xfId="5" applyNumberFormat="1" applyFont="1" applyBorder="1" applyAlignment="1">
      <alignment horizontal="right" vertical="center"/>
    </xf>
    <xf numFmtId="49" fontId="20" fillId="0" borderId="0" xfId="5" applyNumberFormat="1" applyFont="1" applyAlignment="1">
      <alignment vertical="center"/>
    </xf>
    <xf numFmtId="184" fontId="12" fillId="0" borderId="7" xfId="5" applyNumberFormat="1" applyFont="1" applyBorder="1" applyAlignment="1">
      <alignment horizontal="right" vertical="center" shrinkToFit="1"/>
    </xf>
    <xf numFmtId="38" fontId="12" fillId="0" borderId="47" xfId="5" applyNumberFormat="1" applyFont="1" applyBorder="1" applyAlignment="1">
      <alignment horizontal="right" vertical="center" shrinkToFit="1"/>
    </xf>
    <xf numFmtId="176" fontId="12" fillId="0" borderId="8" xfId="5" applyNumberFormat="1" applyFont="1" applyBorder="1" applyAlignment="1">
      <alignment horizontal="right" vertical="center" shrinkToFit="1"/>
    </xf>
    <xf numFmtId="184" fontId="12" fillId="0" borderId="10" xfId="5" applyNumberFormat="1" applyFont="1" applyBorder="1" applyAlignment="1">
      <alignment horizontal="right" vertical="center" shrinkToFit="1"/>
    </xf>
    <xf numFmtId="38" fontId="12" fillId="0" borderId="27" xfId="5" applyNumberFormat="1" applyFont="1" applyBorder="1" applyAlignment="1">
      <alignment horizontal="right" vertical="center" shrinkToFit="1"/>
    </xf>
    <xf numFmtId="176" fontId="12" fillId="0" borderId="11" xfId="5" applyNumberFormat="1" applyFont="1" applyBorder="1" applyAlignment="1">
      <alignment horizontal="right" vertical="center" shrinkToFit="1"/>
    </xf>
    <xf numFmtId="184" fontId="8" fillId="0" borderId="6" xfId="5" applyNumberFormat="1" applyFont="1" applyBorder="1" applyAlignment="1">
      <alignment horizontal="right" vertical="center"/>
    </xf>
    <xf numFmtId="49" fontId="21" fillId="0" borderId="7" xfId="2" applyNumberFormat="1" applyFont="1" applyBorder="1" applyAlignment="1">
      <alignment vertical="center" shrinkToFit="1"/>
    </xf>
    <xf numFmtId="38" fontId="21" fillId="0" borderId="8" xfId="2" applyNumberFormat="1" applyFont="1" applyBorder="1" applyAlignment="1">
      <alignment horizontal="right" vertical="center" shrinkToFit="1"/>
    </xf>
    <xf numFmtId="49" fontId="21" fillId="0" borderId="10" xfId="2" applyNumberFormat="1" applyFont="1" applyBorder="1" applyAlignment="1">
      <alignment vertical="center" shrinkToFit="1"/>
    </xf>
    <xf numFmtId="38" fontId="21" fillId="0" borderId="11" xfId="2" applyNumberFormat="1" applyFont="1" applyBorder="1" applyAlignment="1">
      <alignment horizontal="right" vertical="center" shrinkToFit="1"/>
    </xf>
    <xf numFmtId="49" fontId="22" fillId="0" borderId="10" xfId="2" applyNumberFormat="1" applyFont="1" applyBorder="1" applyAlignment="1">
      <alignment vertical="center" shrinkToFit="1"/>
    </xf>
    <xf numFmtId="49" fontId="22" fillId="0" borderId="17" xfId="2" applyNumberFormat="1" applyFont="1" applyBorder="1" applyAlignment="1">
      <alignment vertical="center" shrinkToFit="1"/>
    </xf>
    <xf numFmtId="38" fontId="21" fillId="0" borderId="18" xfId="2" applyNumberFormat="1" applyFont="1" applyBorder="1" applyAlignment="1">
      <alignment horizontal="right" vertical="center" shrinkToFit="1"/>
    </xf>
    <xf numFmtId="49" fontId="21" fillId="0" borderId="17" xfId="2" applyNumberFormat="1" applyFont="1" applyBorder="1" applyAlignment="1">
      <alignment vertical="center" shrinkToFit="1"/>
    </xf>
    <xf numFmtId="199" fontId="21" fillId="4" borderId="18" xfId="23" applyNumberFormat="1" applyFont="1" applyFill="1" applyBorder="1" applyAlignment="1">
      <alignment horizontal="right" vertical="center" shrinkToFit="1"/>
    </xf>
    <xf numFmtId="199" fontId="21" fillId="0" borderId="28" xfId="23" applyNumberFormat="1" applyFont="1" applyFill="1" applyBorder="1" applyAlignment="1">
      <alignment vertical="center" shrinkToFit="1"/>
    </xf>
    <xf numFmtId="199" fontId="21" fillId="0" borderId="10" xfId="23" applyNumberFormat="1" applyFont="1" applyFill="1" applyBorder="1" applyAlignment="1">
      <alignment vertical="center" shrinkToFit="1"/>
    </xf>
    <xf numFmtId="178" fontId="27" fillId="4" borderId="30" xfId="4" applyNumberFormat="1" applyFont="1" applyFill="1" applyBorder="1" applyAlignment="1">
      <alignment horizontal="center" vertical="center"/>
    </xf>
    <xf numFmtId="199" fontId="21" fillId="4" borderId="42" xfId="23" applyNumberFormat="1" applyFont="1" applyFill="1" applyBorder="1" applyAlignment="1">
      <alignment horizontal="right" vertical="center" shrinkToFit="1"/>
    </xf>
    <xf numFmtId="199" fontId="21" fillId="0" borderId="41" xfId="23" applyNumberFormat="1" applyFont="1" applyFill="1" applyBorder="1" applyAlignment="1">
      <alignment horizontal="right" vertical="center" shrinkToFit="1"/>
    </xf>
    <xf numFmtId="199" fontId="21" fillId="0" borderId="10" xfId="23" applyNumberFormat="1" applyFont="1" applyFill="1" applyBorder="1" applyAlignment="1">
      <alignment horizontal="right" vertical="center" shrinkToFit="1"/>
    </xf>
    <xf numFmtId="38" fontId="21" fillId="0" borderId="41" xfId="5" applyNumberFormat="1" applyFont="1" applyBorder="1" applyAlignment="1">
      <alignment vertical="center" shrinkToFit="1"/>
    </xf>
    <xf numFmtId="38" fontId="21" fillId="0" borderId="50" xfId="5" applyNumberFormat="1" applyFont="1" applyBorder="1" applyAlignment="1">
      <alignment vertical="center" shrinkToFit="1"/>
    </xf>
    <xf numFmtId="38" fontId="21" fillId="0" borderId="31" xfId="5" applyNumberFormat="1" applyFont="1" applyBorder="1" applyAlignment="1">
      <alignment vertical="center" shrinkToFit="1"/>
    </xf>
    <xf numFmtId="49" fontId="20" fillId="0" borderId="0" xfId="2" applyNumberFormat="1" applyFont="1" applyAlignment="1">
      <alignment vertical="center"/>
    </xf>
    <xf numFmtId="49" fontId="149" fillId="0" borderId="40" xfId="2" applyNumberFormat="1" applyFont="1" applyBorder="1" applyAlignment="1">
      <alignment vertical="center" shrinkToFit="1"/>
    </xf>
    <xf numFmtId="186" fontId="15" fillId="0" borderId="6" xfId="2" applyNumberFormat="1" applyFont="1" applyBorder="1" applyAlignment="1">
      <alignment vertical="center" shrinkToFit="1"/>
    </xf>
    <xf numFmtId="186" fontId="15" fillId="0" borderId="6" xfId="2" applyNumberFormat="1" applyFont="1" applyBorder="1" applyAlignment="1">
      <alignment horizontal="center" vertical="center" shrinkToFit="1"/>
    </xf>
    <xf numFmtId="186" fontId="15" fillId="0" borderId="9" xfId="2" applyNumberFormat="1" applyFont="1" applyBorder="1" applyAlignment="1">
      <alignment vertical="center" shrinkToFit="1"/>
    </xf>
    <xf numFmtId="186" fontId="15" fillId="0" borderId="9" xfId="2" applyNumberFormat="1" applyFont="1" applyBorder="1" applyAlignment="1">
      <alignment horizontal="center" vertical="center" shrinkToFit="1"/>
    </xf>
    <xf numFmtId="186" fontId="44" fillId="0" borderId="9" xfId="2" applyNumberFormat="1" applyFont="1" applyBorder="1" applyAlignment="1">
      <alignment vertical="center" shrinkToFit="1"/>
    </xf>
    <xf numFmtId="186" fontId="53" fillId="0" borderId="9" xfId="2" applyNumberFormat="1" applyFont="1" applyBorder="1" applyAlignment="1">
      <alignment vertical="center" shrinkToFit="1"/>
    </xf>
    <xf numFmtId="0" fontId="15" fillId="0" borderId="9" xfId="2" applyFont="1" applyBorder="1" applyAlignment="1">
      <alignment vertical="center" shrinkToFit="1"/>
    </xf>
    <xf numFmtId="0" fontId="53" fillId="0" borderId="9" xfId="2" applyFont="1" applyBorder="1" applyAlignment="1">
      <alignment vertical="center" shrinkToFit="1"/>
    </xf>
    <xf numFmtId="186" fontId="15" fillId="0" borderId="16" xfId="2" applyNumberFormat="1" applyFont="1" applyBorder="1" applyAlignment="1">
      <alignment horizontal="center" vertical="center" shrinkToFit="1"/>
    </xf>
    <xf numFmtId="49" fontId="21" fillId="4" borderId="9" xfId="5" applyNumberFormat="1" applyFont="1" applyFill="1" applyBorder="1" applyAlignment="1">
      <alignment horizontal="center" vertical="center" shrinkToFit="1"/>
    </xf>
    <xf numFmtId="49" fontId="21" fillId="4" borderId="16" xfId="5" applyNumberFormat="1" applyFont="1" applyFill="1" applyBorder="1" applyAlignment="1">
      <alignment horizontal="center" vertical="center" shrinkToFit="1"/>
    </xf>
    <xf numFmtId="38" fontId="27" fillId="0" borderId="1" xfId="7" applyFont="1" applyFill="1" applyBorder="1" applyAlignment="1">
      <alignment horizontal="right" vertical="center" shrinkToFit="1"/>
    </xf>
    <xf numFmtId="38" fontId="27" fillId="0" borderId="19" xfId="7" applyFont="1" applyFill="1" applyBorder="1" applyAlignment="1">
      <alignment horizontal="right" vertical="center" shrinkToFit="1"/>
    </xf>
    <xf numFmtId="38" fontId="27" fillId="0" borderId="30" xfId="7" applyFont="1" applyFill="1" applyBorder="1" applyAlignment="1">
      <alignment horizontal="right" vertical="center" shrinkToFit="1"/>
    </xf>
    <xf numFmtId="0" fontId="4" fillId="0" borderId="0" xfId="1" applyFont="1">
      <alignment vertical="center"/>
    </xf>
    <xf numFmtId="49" fontId="53" fillId="0" borderId="6" xfId="5" applyNumberFormat="1" applyFont="1" applyBorder="1" applyAlignment="1">
      <alignment vertical="center" shrinkToFit="1"/>
    </xf>
    <xf numFmtId="0" fontId="15" fillId="0" borderId="6" xfId="9" applyFont="1" applyBorder="1" applyAlignment="1">
      <alignment horizontal="center" vertical="center"/>
    </xf>
    <xf numFmtId="0" fontId="10" fillId="0" borderId="59" xfId="9" applyFont="1" applyBorder="1" applyAlignment="1">
      <alignment horizontal="right" vertical="center"/>
    </xf>
    <xf numFmtId="0" fontId="87" fillId="0" borderId="37" xfId="25" applyFont="1" applyBorder="1" applyAlignment="1">
      <alignment horizontal="left" vertical="center" shrinkToFit="1"/>
    </xf>
    <xf numFmtId="197" fontId="15" fillId="0" borderId="6" xfId="13" applyNumberFormat="1" applyFont="1" applyFill="1" applyBorder="1" applyAlignment="1">
      <alignment horizontal="right" vertical="center"/>
    </xf>
    <xf numFmtId="186" fontId="15" fillId="0" borderId="6" xfId="13" applyNumberFormat="1" applyFont="1" applyFill="1" applyBorder="1" applyAlignment="1">
      <alignment horizontal="right" vertical="center"/>
    </xf>
    <xf numFmtId="49" fontId="53" fillId="0" borderId="9" xfId="5" applyNumberFormat="1" applyFont="1" applyBorder="1" applyAlignment="1">
      <alignment vertical="center" shrinkToFit="1"/>
    </xf>
    <xf numFmtId="0" fontId="15" fillId="0" borderId="9" xfId="9" applyFont="1" applyBorder="1" applyAlignment="1">
      <alignment horizontal="center" vertical="center"/>
    </xf>
    <xf numFmtId="0" fontId="10" fillId="0" borderId="28" xfId="9" applyFont="1" applyBorder="1" applyAlignment="1">
      <alignment horizontal="right" vertical="center"/>
    </xf>
    <xf numFmtId="0" fontId="87" fillId="0" borderId="39" xfId="25" applyFont="1" applyBorder="1" applyAlignment="1">
      <alignment horizontal="left" vertical="center" shrinkToFit="1"/>
    </xf>
    <xf numFmtId="197" fontId="15" fillId="0" borderId="9" xfId="13" applyNumberFormat="1" applyFont="1" applyFill="1" applyBorder="1" applyAlignment="1">
      <alignment horizontal="right" vertical="center"/>
    </xf>
    <xf numFmtId="186" fontId="15" fillId="0" borderId="9" xfId="13" applyNumberFormat="1" applyFont="1" applyFill="1" applyBorder="1" applyAlignment="1">
      <alignment horizontal="right" vertical="center"/>
    </xf>
    <xf numFmtId="49" fontId="53" fillId="0" borderId="30" xfId="5" applyNumberFormat="1" applyFont="1" applyBorder="1" applyAlignment="1">
      <alignment vertical="center" shrinkToFit="1"/>
    </xf>
    <xf numFmtId="0" fontId="15" fillId="0" borderId="30" xfId="9" applyFont="1" applyBorder="1" applyAlignment="1">
      <alignment horizontal="center" vertical="center"/>
    </xf>
    <xf numFmtId="0" fontId="10" fillId="0" borderId="60" xfId="9" applyFont="1" applyBorder="1" applyAlignment="1">
      <alignment horizontal="right" vertical="center"/>
    </xf>
    <xf numFmtId="0" fontId="87" fillId="0" borderId="42" xfId="25" applyFont="1" applyBorder="1" applyAlignment="1">
      <alignment horizontal="left" vertical="center" shrinkToFit="1"/>
    </xf>
    <xf numFmtId="197" fontId="15" fillId="0" borderId="30" xfId="13" applyNumberFormat="1" applyFont="1" applyFill="1" applyBorder="1" applyAlignment="1">
      <alignment horizontal="right" vertical="center"/>
    </xf>
    <xf numFmtId="186" fontId="15" fillId="0" borderId="30" xfId="13" applyNumberFormat="1" applyFont="1" applyFill="1" applyBorder="1" applyAlignment="1">
      <alignment horizontal="right" vertical="center"/>
    </xf>
    <xf numFmtId="186" fontId="15" fillId="0" borderId="30" xfId="13" applyNumberFormat="1" applyFont="1" applyFill="1" applyBorder="1" applyAlignment="1">
      <alignment horizontal="right" vertical="center" shrinkToFit="1"/>
    </xf>
    <xf numFmtId="49" fontId="53" fillId="0" borderId="16" xfId="5" applyNumberFormat="1" applyFont="1" applyBorder="1" applyAlignment="1">
      <alignment vertical="center" shrinkToFit="1"/>
    </xf>
    <xf numFmtId="0" fontId="15" fillId="0" borderId="16" xfId="9" applyFont="1" applyBorder="1" applyAlignment="1">
      <alignment horizontal="center" vertical="center"/>
    </xf>
    <xf numFmtId="0" fontId="10" fillId="0" borderId="32" xfId="9" applyFont="1" applyBorder="1" applyAlignment="1">
      <alignment horizontal="right" vertical="center"/>
    </xf>
    <xf numFmtId="0" fontId="87" fillId="0" borderId="43" xfId="25" applyFont="1" applyBorder="1" applyAlignment="1">
      <alignment horizontal="left" vertical="center" shrinkToFit="1"/>
    </xf>
    <xf numFmtId="197" fontId="15" fillId="0" borderId="16" xfId="13" applyNumberFormat="1" applyFont="1" applyFill="1" applyBorder="1" applyAlignment="1">
      <alignment horizontal="right" vertical="center"/>
    </xf>
    <xf numFmtId="186" fontId="15" fillId="0" borderId="16" xfId="13" applyNumberFormat="1" applyFont="1" applyFill="1" applyBorder="1" applyAlignment="1">
      <alignment horizontal="right" vertical="center"/>
    </xf>
    <xf numFmtId="49" fontId="53" fillId="0" borderId="1" xfId="5" applyNumberFormat="1" applyFont="1" applyBorder="1" applyAlignment="1">
      <alignment vertical="center" shrinkToFit="1"/>
    </xf>
    <xf numFmtId="0" fontId="15" fillId="0" borderId="9" xfId="5" applyFont="1" applyBorder="1" applyAlignment="1">
      <alignment horizontal="center" vertical="center" shrinkToFit="1"/>
    </xf>
    <xf numFmtId="49" fontId="15" fillId="0" borderId="6" xfId="2" applyNumberFormat="1" applyFont="1" applyBorder="1" applyAlignment="1">
      <alignment vertical="center" shrinkToFit="1"/>
    </xf>
    <xf numFmtId="0" fontId="56" fillId="0" borderId="59" xfId="1" applyFont="1" applyBorder="1" applyAlignment="1">
      <alignment horizontal="right" vertical="center" shrinkToFit="1"/>
    </xf>
    <xf numFmtId="0" fontId="56" fillId="0" borderId="37" xfId="1" applyFont="1" applyBorder="1" applyAlignment="1">
      <alignment horizontal="left" vertical="center" shrinkToFit="1"/>
    </xf>
    <xf numFmtId="49" fontId="15" fillId="0" borderId="9" xfId="2" applyNumberFormat="1" applyFont="1" applyBorder="1" applyAlignment="1">
      <alignment vertical="center" shrinkToFit="1"/>
    </xf>
    <xf numFmtId="0" fontId="56" fillId="0" borderId="28" xfId="1" applyFont="1" applyBorder="1" applyAlignment="1">
      <alignment horizontal="right" vertical="center" shrinkToFit="1"/>
    </xf>
    <xf numFmtId="0" fontId="56" fillId="0" borderId="39" xfId="1" applyFont="1" applyBorder="1" applyAlignment="1">
      <alignment horizontal="left" vertical="center" shrinkToFit="1"/>
    </xf>
    <xf numFmtId="49" fontId="56" fillId="0" borderId="28" xfId="2" applyNumberFormat="1" applyFont="1" applyBorder="1" applyAlignment="1">
      <alignment horizontal="right" vertical="center" shrinkToFit="1"/>
    </xf>
    <xf numFmtId="0" fontId="15" fillId="0" borderId="9" xfId="1" applyFont="1" applyBorder="1" applyAlignment="1">
      <alignment horizontal="center" vertical="center" shrinkToFit="1"/>
    </xf>
    <xf numFmtId="49" fontId="56" fillId="0" borderId="32" xfId="2" applyNumberFormat="1" applyFont="1" applyBorder="1" applyAlignment="1">
      <alignment horizontal="right" vertical="center" shrinkToFit="1"/>
    </xf>
    <xf numFmtId="49" fontId="56" fillId="0" borderId="59" xfId="2" applyNumberFormat="1" applyFont="1" applyBorder="1" applyAlignment="1">
      <alignment horizontal="right" vertical="center" shrinkToFit="1"/>
    </xf>
    <xf numFmtId="49" fontId="15" fillId="0" borderId="16" xfId="2" applyNumberFormat="1" applyFont="1" applyBorder="1" applyAlignment="1">
      <alignment vertical="center" shrinkToFit="1"/>
    </xf>
    <xf numFmtId="0" fontId="15" fillId="0" borderId="16" xfId="1" applyFont="1" applyBorder="1" applyAlignment="1">
      <alignment horizontal="center" vertical="center" shrinkToFit="1"/>
    </xf>
    <xf numFmtId="0" fontId="56" fillId="0" borderId="43" xfId="1" applyFont="1" applyBorder="1" applyAlignment="1">
      <alignment horizontal="left" vertical="center" shrinkToFit="1"/>
    </xf>
    <xf numFmtId="38" fontId="8" fillId="2" borderId="0" xfId="23" applyFont="1" applyFill="1" applyAlignment="1">
      <alignment vertical="center"/>
    </xf>
    <xf numFmtId="3" fontId="8" fillId="0" borderId="0" xfId="2" applyNumberFormat="1" applyFont="1" applyAlignment="1">
      <alignment vertical="center"/>
    </xf>
    <xf numFmtId="186" fontId="66" fillId="0" borderId="30" xfId="2" applyNumberFormat="1" applyFont="1" applyBorder="1" applyAlignment="1">
      <alignment horizontal="right" vertical="center"/>
    </xf>
    <xf numFmtId="188" fontId="66" fillId="0" borderId="30" xfId="2" applyNumberFormat="1" applyFont="1" applyBorder="1" applyAlignment="1">
      <alignment horizontal="right" vertical="center"/>
    </xf>
    <xf numFmtId="194" fontId="66" fillId="0" borderId="30" xfId="2" applyNumberFormat="1" applyFont="1" applyBorder="1" applyAlignment="1">
      <alignment horizontal="right" vertical="center"/>
    </xf>
    <xf numFmtId="186" fontId="8" fillId="0" borderId="30" xfId="2" applyNumberFormat="1" applyFont="1" applyBorder="1" applyAlignment="1">
      <alignment horizontal="right" vertical="center"/>
    </xf>
    <xf numFmtId="38" fontId="21" fillId="0" borderId="81" xfId="5" applyNumberFormat="1" applyFont="1" applyBorder="1" applyAlignment="1">
      <alignment horizontal="right" vertical="center"/>
    </xf>
    <xf numFmtId="38" fontId="21" fillId="0" borderId="3" xfId="5" applyNumberFormat="1" applyFont="1" applyBorder="1" applyAlignment="1">
      <alignment horizontal="right" vertical="center"/>
    </xf>
    <xf numFmtId="179" fontId="21" fillId="0" borderId="6" xfId="5" applyNumberFormat="1" applyFont="1" applyBorder="1" applyAlignment="1">
      <alignment horizontal="right" vertical="center"/>
    </xf>
    <xf numFmtId="179" fontId="21" fillId="0" borderId="9" xfId="5" applyNumberFormat="1" applyFont="1" applyBorder="1" applyAlignment="1">
      <alignment horizontal="right" vertical="center"/>
    </xf>
    <xf numFmtId="179" fontId="21" fillId="0" borderId="81" xfId="5" applyNumberFormat="1" applyFont="1" applyBorder="1" applyAlignment="1">
      <alignment horizontal="right" vertical="center"/>
    </xf>
    <xf numFmtId="179" fontId="21" fillId="0" borderId="3" xfId="5" applyNumberFormat="1" applyFont="1" applyBorder="1" applyAlignment="1">
      <alignment horizontal="right" vertical="center"/>
    </xf>
    <xf numFmtId="179" fontId="21" fillId="0" borderId="62" xfId="5" applyNumberFormat="1" applyFont="1" applyBorder="1" applyAlignment="1">
      <alignment horizontal="right" vertical="center"/>
    </xf>
    <xf numFmtId="49" fontId="78" fillId="2" borderId="0" xfId="2" applyNumberFormat="1" applyFont="1" applyFill="1" applyAlignment="1">
      <alignment vertical="center"/>
    </xf>
    <xf numFmtId="178" fontId="92" fillId="2" borderId="0" xfId="2" applyNumberFormat="1" applyFont="1" applyFill="1"/>
    <xf numFmtId="49" fontId="14" fillId="2" borderId="0" xfId="5" applyNumberFormat="1" applyFont="1" applyFill="1" applyAlignment="1">
      <alignment vertical="center"/>
    </xf>
    <xf numFmtId="49" fontId="150" fillId="0" borderId="0" xfId="5" applyNumberFormat="1" applyFont="1" applyAlignment="1">
      <alignment vertical="center"/>
    </xf>
    <xf numFmtId="49" fontId="10" fillId="0" borderId="9" xfId="2" applyNumberFormat="1" applyFont="1" applyBorder="1" applyAlignment="1">
      <alignment vertical="center"/>
    </xf>
    <xf numFmtId="49" fontId="10" fillId="0" borderId="16" xfId="2" applyNumberFormat="1" applyFont="1" applyBorder="1" applyAlignment="1">
      <alignment vertical="center"/>
    </xf>
    <xf numFmtId="10" fontId="8" fillId="0" borderId="16" xfId="24" applyNumberFormat="1" applyFont="1" applyFill="1" applyBorder="1" applyAlignment="1">
      <alignment horizontal="right" vertical="center"/>
    </xf>
    <xf numFmtId="49" fontId="10" fillId="0" borderId="0" xfId="2" applyNumberFormat="1" applyFont="1" applyAlignment="1">
      <alignment vertical="center"/>
    </xf>
    <xf numFmtId="178" fontId="8" fillId="0" borderId="41" xfId="2" applyNumberFormat="1" applyFont="1" applyBorder="1" applyAlignment="1">
      <alignment horizontal="right" vertical="center" shrinkToFit="1"/>
    </xf>
    <xf numFmtId="179" fontId="8" fillId="0" borderId="31" xfId="2" applyNumberFormat="1" applyFont="1" applyBorder="1" applyAlignment="1">
      <alignment horizontal="right" vertical="center" shrinkToFit="1"/>
    </xf>
    <xf numFmtId="191" fontId="8" fillId="0" borderId="9" xfId="5" applyNumberFormat="1" applyFont="1" applyBorder="1" applyAlignment="1">
      <alignment horizontal="right" vertical="center"/>
    </xf>
    <xf numFmtId="38" fontId="15" fillId="0" borderId="4" xfId="2" applyNumberFormat="1" applyFont="1" applyBorder="1" applyAlignment="1">
      <alignment horizontal="right" vertical="center" shrinkToFit="1"/>
    </xf>
    <xf numFmtId="38" fontId="15" fillId="0" borderId="5" xfId="2" applyNumberFormat="1" applyFont="1" applyBorder="1" applyAlignment="1">
      <alignment horizontal="right" vertical="center" shrinkToFit="1"/>
    </xf>
    <xf numFmtId="205" fontId="12" fillId="0" borderId="12" xfId="2" applyNumberFormat="1" applyFont="1" applyBorder="1" applyAlignment="1">
      <alignment horizontal="right" vertical="center" shrinkToFit="1"/>
    </xf>
    <xf numFmtId="205" fontId="12" fillId="0" borderId="13" xfId="2" applyNumberFormat="1" applyFont="1" applyBorder="1" applyAlignment="1">
      <alignment horizontal="right" vertical="center" shrinkToFit="1"/>
    </xf>
    <xf numFmtId="205" fontId="12" fillId="0" borderId="7" xfId="2" applyNumberFormat="1" applyFont="1" applyBorder="1" applyAlignment="1">
      <alignment horizontal="right" vertical="center" shrinkToFit="1"/>
    </xf>
    <xf numFmtId="205" fontId="12" fillId="0" borderId="8" xfId="2" applyNumberFormat="1" applyFont="1" applyBorder="1" applyAlignment="1">
      <alignment horizontal="right" vertical="center" shrinkToFit="1"/>
    </xf>
    <xf numFmtId="205" fontId="12" fillId="0" borderId="24" xfId="2" applyNumberFormat="1" applyFont="1" applyBorder="1" applyAlignment="1">
      <alignment horizontal="right" vertical="center" shrinkToFit="1"/>
    </xf>
    <xf numFmtId="205" fontId="12" fillId="0" borderId="26" xfId="2" applyNumberFormat="1" applyFont="1" applyBorder="1" applyAlignment="1">
      <alignment horizontal="right" vertical="center" shrinkToFit="1"/>
    </xf>
    <xf numFmtId="205" fontId="105" fillId="0" borderId="11" xfId="2" applyNumberFormat="1" applyFont="1" applyBorder="1" applyAlignment="1">
      <alignment horizontal="right" vertical="center" shrinkToFit="1"/>
    </xf>
    <xf numFmtId="205" fontId="12" fillId="0" borderId="10" xfId="2" applyNumberFormat="1" applyFont="1" applyBorder="1" applyAlignment="1">
      <alignment horizontal="right" vertical="center" shrinkToFit="1"/>
    </xf>
    <xf numFmtId="205" fontId="12" fillId="0" borderId="11" xfId="2" applyNumberFormat="1" applyFont="1" applyBorder="1" applyAlignment="1">
      <alignment horizontal="right" vertical="center" shrinkToFit="1"/>
    </xf>
    <xf numFmtId="205" fontId="105" fillId="0" borderId="10" xfId="2" applyNumberFormat="1" applyFont="1" applyBorder="1" applyAlignment="1">
      <alignment horizontal="right" vertical="center" shrinkToFit="1"/>
    </xf>
    <xf numFmtId="205" fontId="12" fillId="0" borderId="17" xfId="2" applyNumberFormat="1" applyFont="1" applyBorder="1" applyAlignment="1">
      <alignment horizontal="right" vertical="center" shrinkToFit="1"/>
    </xf>
    <xf numFmtId="205" fontId="12" fillId="0" borderId="18" xfId="2" applyNumberFormat="1" applyFont="1" applyBorder="1" applyAlignment="1">
      <alignment horizontal="right" vertical="center" shrinkToFit="1"/>
    </xf>
    <xf numFmtId="49" fontId="89" fillId="2" borderId="0" xfId="2" applyNumberFormat="1" applyFont="1" applyFill="1" applyAlignment="1">
      <alignment vertical="center"/>
    </xf>
    <xf numFmtId="40" fontId="27" fillId="2" borderId="2" xfId="2" applyNumberFormat="1" applyFont="1" applyFill="1" applyBorder="1" applyAlignment="1">
      <alignment horizontal="right" vertical="center" shrinkToFit="1"/>
    </xf>
    <xf numFmtId="40" fontId="21" fillId="2" borderId="2" xfId="2" applyNumberFormat="1" applyFont="1" applyFill="1" applyBorder="1" applyAlignment="1">
      <alignment horizontal="right" vertical="center" shrinkToFit="1"/>
    </xf>
    <xf numFmtId="0" fontId="74" fillId="3" borderId="9" xfId="5" applyFont="1" applyFill="1" applyBorder="1" applyAlignment="1">
      <alignment horizontal="center" vertical="center"/>
    </xf>
    <xf numFmtId="0" fontId="74" fillId="0" borderId="9" xfId="5" applyFont="1" applyBorder="1" applyAlignment="1">
      <alignment horizontal="center" vertical="center"/>
    </xf>
    <xf numFmtId="205" fontId="74" fillId="0" borderId="29" xfId="5" applyNumberFormat="1" applyFont="1" applyBorder="1" applyAlignment="1">
      <alignment horizontal="right" vertical="center"/>
    </xf>
    <xf numFmtId="205" fontId="74" fillId="0" borderId="27" xfId="5" applyNumberFormat="1" applyFont="1" applyBorder="1" applyAlignment="1">
      <alignment horizontal="right" vertical="center"/>
    </xf>
    <xf numFmtId="205" fontId="74" fillId="0" borderId="49" xfId="5" applyNumberFormat="1" applyFont="1" applyBorder="1" applyAlignment="1">
      <alignment horizontal="right" vertical="center"/>
    </xf>
    <xf numFmtId="205" fontId="27" fillId="0" borderId="11" xfId="5" applyNumberFormat="1" applyFont="1" applyBorder="1" applyAlignment="1">
      <alignment horizontal="right" vertical="center"/>
    </xf>
    <xf numFmtId="205" fontId="74" fillId="0" borderId="10" xfId="5" applyNumberFormat="1" applyFont="1" applyBorder="1" applyAlignment="1">
      <alignment horizontal="right" vertical="center"/>
    </xf>
    <xf numFmtId="205" fontId="74" fillId="0" borderId="11" xfId="5" applyNumberFormat="1" applyFont="1" applyBorder="1" applyAlignment="1">
      <alignment horizontal="right" vertical="center"/>
    </xf>
    <xf numFmtId="205" fontId="74" fillId="0" borderId="28" xfId="5" applyNumberFormat="1" applyFont="1" applyBorder="1" applyAlignment="1">
      <alignment horizontal="right" vertical="center"/>
    </xf>
    <xf numFmtId="205" fontId="27" fillId="0" borderId="39" xfId="5" applyNumberFormat="1" applyFont="1" applyBorder="1" applyAlignment="1">
      <alignment horizontal="right" vertical="center"/>
    </xf>
    <xf numFmtId="205" fontId="74" fillId="0" borderId="9" xfId="5" applyNumberFormat="1" applyFont="1" applyBorder="1" applyAlignment="1">
      <alignment horizontal="right" vertical="center"/>
    </xf>
    <xf numFmtId="38" fontId="27" fillId="0" borderId="29" xfId="5" applyNumberFormat="1" applyFont="1" applyBorder="1" applyAlignment="1">
      <alignment horizontal="right" vertical="center"/>
    </xf>
    <xf numFmtId="38" fontId="27" fillId="0" borderId="11" xfId="5" applyNumberFormat="1" applyFont="1" applyBorder="1" applyAlignment="1">
      <alignment horizontal="right" vertical="center"/>
    </xf>
    <xf numFmtId="38" fontId="27" fillId="0" borderId="10" xfId="5" applyNumberFormat="1" applyFont="1" applyBorder="1" applyAlignment="1">
      <alignment horizontal="right" vertical="center"/>
    </xf>
    <xf numFmtId="38" fontId="27" fillId="0" borderId="9" xfId="5" applyNumberFormat="1" applyFont="1" applyBorder="1" applyAlignment="1">
      <alignment horizontal="right" vertical="center"/>
    </xf>
    <xf numFmtId="38" fontId="27" fillId="0" borderId="39" xfId="5" applyNumberFormat="1" applyFont="1" applyBorder="1" applyAlignment="1">
      <alignment horizontal="right" vertical="center"/>
    </xf>
    <xf numFmtId="205" fontId="27" fillId="0" borderId="29" xfId="5" applyNumberFormat="1" applyFont="1" applyBorder="1" applyAlignment="1">
      <alignment horizontal="right" vertical="center"/>
    </xf>
    <xf numFmtId="205" fontId="27" fillId="0" borderId="10" xfId="5" applyNumberFormat="1" applyFont="1" applyBorder="1" applyAlignment="1">
      <alignment horizontal="right" vertical="center"/>
    </xf>
    <xf numFmtId="205" fontId="27" fillId="0" borderId="9" xfId="5" applyNumberFormat="1" applyFont="1" applyBorder="1" applyAlignment="1">
      <alignment horizontal="right" vertical="center"/>
    </xf>
    <xf numFmtId="38" fontId="39" fillId="0" borderId="11" xfId="5" applyNumberFormat="1" applyFont="1" applyBorder="1" applyAlignment="1">
      <alignment horizontal="right" vertical="center"/>
    </xf>
    <xf numFmtId="205" fontId="39" fillId="0" borderId="27" xfId="5" applyNumberFormat="1" applyFont="1" applyBorder="1" applyAlignment="1">
      <alignment horizontal="right" vertical="center"/>
    </xf>
    <xf numFmtId="0" fontId="74" fillId="3" borderId="3" xfId="5" applyFont="1" applyFill="1" applyBorder="1" applyAlignment="1">
      <alignment horizontal="center" vertical="center"/>
    </xf>
    <xf numFmtId="0" fontId="27" fillId="3" borderId="3" xfId="5" applyFont="1" applyFill="1" applyBorder="1" applyAlignment="1">
      <alignment horizontal="center" vertical="center"/>
    </xf>
    <xf numFmtId="189" fontId="8" fillId="0" borderId="0" xfId="5" applyNumberFormat="1" applyFont="1" applyAlignment="1">
      <alignment vertical="center"/>
    </xf>
    <xf numFmtId="191" fontId="8" fillId="2" borderId="0" xfId="2" applyNumberFormat="1" applyFont="1" applyFill="1" applyAlignment="1">
      <alignment vertical="center"/>
    </xf>
    <xf numFmtId="49" fontId="89" fillId="0" borderId="0" xfId="2" applyNumberFormat="1" applyFont="1" applyAlignment="1">
      <alignment vertical="center"/>
    </xf>
    <xf numFmtId="197" fontId="15" fillId="2" borderId="9" xfId="2" applyNumberFormat="1" applyFont="1" applyFill="1" applyBorder="1" applyAlignment="1">
      <alignment horizontal="right" vertical="center"/>
    </xf>
    <xf numFmtId="178" fontId="23" fillId="0" borderId="0" xfId="2" applyNumberFormat="1" applyFont="1" applyAlignment="1">
      <alignment vertical="center"/>
    </xf>
    <xf numFmtId="197" fontId="15" fillId="0" borderId="2" xfId="2" applyNumberFormat="1" applyFont="1" applyBorder="1" applyAlignment="1">
      <alignment horizontal="right" vertical="center" shrinkToFit="1"/>
    </xf>
    <xf numFmtId="38" fontId="15" fillId="0" borderId="30" xfId="5" applyNumberFormat="1" applyFont="1" applyBorder="1" applyAlignment="1">
      <alignment horizontal="right" vertical="center"/>
    </xf>
    <xf numFmtId="194" fontId="15" fillId="0" borderId="27" xfId="5" applyNumberFormat="1" applyFont="1" applyBorder="1" applyAlignment="1">
      <alignment horizontal="right" vertical="center"/>
    </xf>
    <xf numFmtId="188" fontId="15" fillId="0" borderId="11" xfId="5" applyNumberFormat="1" applyFont="1" applyBorder="1" applyAlignment="1">
      <alignment horizontal="right" vertical="center"/>
    </xf>
    <xf numFmtId="40" fontId="66" fillId="0" borderId="0" xfId="2" applyNumberFormat="1" applyFont="1" applyAlignment="1">
      <alignment vertical="center"/>
    </xf>
    <xf numFmtId="178" fontId="92" fillId="0" borderId="0" xfId="2" applyNumberFormat="1" applyFont="1" applyAlignment="1" applyProtection="1">
      <alignment vertical="center"/>
      <protection locked="0"/>
    </xf>
    <xf numFmtId="176" fontId="8" fillId="4" borderId="9" xfId="2" applyNumberFormat="1" applyFont="1" applyFill="1" applyBorder="1" applyAlignment="1">
      <alignment horizontal="right" vertical="center"/>
    </xf>
    <xf numFmtId="179" fontId="8" fillId="4" borderId="9" xfId="2" applyNumberFormat="1" applyFont="1" applyFill="1" applyBorder="1" applyAlignment="1">
      <alignment horizontal="right" vertical="center"/>
    </xf>
    <xf numFmtId="38" fontId="151" fillId="0" borderId="0" xfId="23" applyFont="1" applyAlignment="1">
      <alignment vertical="center"/>
    </xf>
    <xf numFmtId="194" fontId="151" fillId="0" borderId="0" xfId="2" applyNumberFormat="1" applyFont="1" applyAlignment="1" applyProtection="1">
      <alignment vertical="center"/>
      <protection locked="0"/>
    </xf>
    <xf numFmtId="191" fontId="66" fillId="4" borderId="95" xfId="2" applyNumberFormat="1" applyFont="1" applyFill="1" applyBorder="1" applyAlignment="1">
      <alignment horizontal="right" vertical="center"/>
    </xf>
    <xf numFmtId="49" fontId="11" fillId="4" borderId="3" xfId="2" applyNumberFormat="1" applyFont="1" applyFill="1" applyBorder="1" applyAlignment="1">
      <alignment horizontal="left" vertical="center" indent="1" shrinkToFit="1"/>
    </xf>
    <xf numFmtId="38" fontId="8" fillId="0" borderId="41" xfId="5" applyNumberFormat="1" applyFont="1" applyBorder="1" applyAlignment="1">
      <alignment horizontal="right" vertical="center" shrinkToFit="1"/>
    </xf>
    <xf numFmtId="176" fontId="8" fillId="0" borderId="50" xfId="5" applyNumberFormat="1" applyFont="1" applyBorder="1" applyAlignment="1">
      <alignment horizontal="right" vertical="center" shrinkToFit="1"/>
    </xf>
    <xf numFmtId="186" fontId="8" fillId="0" borderId="27" xfId="5" applyNumberFormat="1" applyFont="1" applyBorder="1" applyAlignment="1">
      <alignment horizontal="right" vertical="center" shrinkToFit="1"/>
    </xf>
    <xf numFmtId="2" fontId="8" fillId="0" borderId="11" xfId="5" applyNumberFormat="1" applyFont="1" applyBorder="1" applyAlignment="1">
      <alignment horizontal="right" vertical="center" shrinkToFit="1"/>
    </xf>
    <xf numFmtId="191" fontId="12" fillId="0" borderId="0" xfId="2" applyNumberFormat="1" applyFont="1" applyAlignment="1">
      <alignment vertical="center"/>
    </xf>
    <xf numFmtId="49" fontId="8" fillId="4" borderId="86" xfId="2" quotePrefix="1" applyNumberFormat="1" applyFont="1" applyFill="1" applyBorder="1" applyAlignment="1">
      <alignment horizontal="right" vertical="center"/>
    </xf>
    <xf numFmtId="198" fontId="8" fillId="4" borderId="86" xfId="2" applyNumberFormat="1" applyFont="1" applyFill="1" applyBorder="1" applyAlignment="1">
      <alignment vertical="center"/>
    </xf>
    <xf numFmtId="179" fontId="8" fillId="4" borderId="86" xfId="2" applyNumberFormat="1" applyFont="1" applyFill="1" applyBorder="1" applyAlignment="1">
      <alignment horizontal="right" vertical="center"/>
    </xf>
    <xf numFmtId="38" fontId="96" fillId="0" borderId="62" xfId="2" applyNumberFormat="1" applyFont="1" applyBorder="1" applyAlignment="1">
      <alignment horizontal="right" vertical="center"/>
    </xf>
    <xf numFmtId="178" fontId="27" fillId="0" borderId="6" xfId="2" applyNumberFormat="1" applyFont="1" applyBorder="1" applyAlignment="1">
      <alignment vertical="center" shrinkToFit="1"/>
    </xf>
    <xf numFmtId="38" fontId="104" fillId="0" borderId="6" xfId="2" applyNumberFormat="1" applyFont="1" applyBorder="1" applyAlignment="1">
      <alignment horizontal="right" vertical="center" shrinkToFit="1"/>
    </xf>
    <xf numFmtId="178" fontId="27" fillId="0" borderId="9" xfId="2" applyNumberFormat="1" applyFont="1" applyBorder="1" applyAlignment="1">
      <alignment vertical="center" shrinkToFit="1"/>
    </xf>
    <xf numFmtId="38" fontId="104" fillId="0" borderId="9" xfId="2" applyNumberFormat="1" applyFont="1" applyBorder="1" applyAlignment="1">
      <alignment horizontal="right" vertical="center" shrinkToFit="1"/>
    </xf>
    <xf numFmtId="191" fontId="27" fillId="0" borderId="6" xfId="2" applyNumberFormat="1" applyFont="1" applyBorder="1" applyAlignment="1">
      <alignment horizontal="right" vertical="center" shrinkToFit="1"/>
    </xf>
    <xf numFmtId="191" fontId="27" fillId="0" borderId="6" xfId="17" applyNumberFormat="1" applyFont="1" applyFill="1" applyBorder="1" applyAlignment="1">
      <alignment horizontal="right" vertical="center" shrinkToFit="1"/>
    </xf>
    <xf numFmtId="191" fontId="27" fillId="0" borderId="9" xfId="2" applyNumberFormat="1" applyFont="1" applyBorder="1" applyAlignment="1">
      <alignment horizontal="right" vertical="center" shrinkToFit="1"/>
    </xf>
    <xf numFmtId="191" fontId="27" fillId="0" borderId="9" xfId="17" applyNumberFormat="1" applyFont="1" applyFill="1" applyBorder="1" applyAlignment="1">
      <alignment horizontal="right" vertical="center" shrinkToFit="1"/>
    </xf>
    <xf numFmtId="178" fontId="27" fillId="0" borderId="16" xfId="2" applyNumberFormat="1" applyFont="1" applyBorder="1" applyAlignment="1">
      <alignment vertical="center" shrinkToFit="1"/>
    </xf>
    <xf numFmtId="191" fontId="27" fillId="0" borderId="16" xfId="2" applyNumberFormat="1" applyFont="1" applyBorder="1" applyAlignment="1">
      <alignment horizontal="right" vertical="center" shrinkToFit="1"/>
    </xf>
    <xf numFmtId="191" fontId="27" fillId="0" borderId="16" xfId="17" applyNumberFormat="1" applyFont="1" applyFill="1" applyBorder="1" applyAlignment="1">
      <alignment horizontal="right" vertical="center" shrinkToFit="1"/>
    </xf>
    <xf numFmtId="178" fontId="30" fillId="0" borderId="9" xfId="2" applyNumberFormat="1" applyFont="1" applyBorder="1" applyAlignment="1">
      <alignment horizontal="center" vertical="center" shrinkToFit="1"/>
    </xf>
    <xf numFmtId="178" fontId="27" fillId="0" borderId="62" xfId="2" applyNumberFormat="1" applyFont="1" applyBorder="1" applyAlignment="1">
      <alignment vertical="center" shrinkToFit="1"/>
    </xf>
    <xf numFmtId="178" fontId="30" fillId="0" borderId="62" xfId="2" applyNumberFormat="1" applyFont="1" applyBorder="1" applyAlignment="1">
      <alignment horizontal="center" vertical="center" wrapText="1" shrinkToFit="1"/>
    </xf>
    <xf numFmtId="38" fontId="104" fillId="0" borderId="62" xfId="2" applyNumberFormat="1" applyFont="1" applyBorder="1" applyAlignment="1">
      <alignment horizontal="right" vertical="center" shrinkToFit="1"/>
    </xf>
    <xf numFmtId="191" fontId="104" fillId="0" borderId="9" xfId="2" applyNumberFormat="1" applyFont="1" applyBorder="1" applyAlignment="1">
      <alignment horizontal="right" vertical="center"/>
    </xf>
    <xf numFmtId="0" fontId="104" fillId="0" borderId="9" xfId="2" applyFont="1" applyBorder="1" applyAlignment="1">
      <alignment horizontal="right" vertical="center"/>
    </xf>
    <xf numFmtId="191" fontId="104" fillId="0" borderId="9" xfId="17" applyNumberFormat="1" applyFont="1" applyFill="1" applyBorder="1" applyAlignment="1">
      <alignment horizontal="right" vertical="center"/>
    </xf>
    <xf numFmtId="178" fontId="27" fillId="0" borderId="62" xfId="2" applyNumberFormat="1" applyFont="1" applyBorder="1" applyAlignment="1">
      <alignment horizontal="center" vertical="center" shrinkToFit="1"/>
    </xf>
    <xf numFmtId="191" fontId="104" fillId="0" borderId="62" xfId="2" applyNumberFormat="1" applyFont="1" applyBorder="1" applyAlignment="1">
      <alignment horizontal="right" vertical="center"/>
    </xf>
    <xf numFmtId="191" fontId="104" fillId="0" borderId="62" xfId="17" applyNumberFormat="1" applyFont="1" applyFill="1" applyBorder="1" applyAlignment="1">
      <alignment horizontal="right" vertical="center"/>
    </xf>
    <xf numFmtId="178" fontId="27" fillId="0" borderId="6" xfId="2" applyNumberFormat="1" applyFont="1" applyBorder="1" applyAlignment="1">
      <alignment horizontal="center" vertical="center" shrinkToFit="1"/>
    </xf>
    <xf numFmtId="191" fontId="104" fillId="0" borderId="6" xfId="2" applyNumberFormat="1" applyFont="1" applyBorder="1" applyAlignment="1">
      <alignment horizontal="right" vertical="center" shrinkToFit="1"/>
    </xf>
    <xf numFmtId="191" fontId="104" fillId="0" borderId="6" xfId="2" applyNumberFormat="1" applyFont="1" applyBorder="1" applyAlignment="1">
      <alignment horizontal="right" vertical="center"/>
    </xf>
    <xf numFmtId="178" fontId="27" fillId="0" borderId="16" xfId="2" applyNumberFormat="1" applyFont="1" applyBorder="1" applyAlignment="1">
      <alignment horizontal="center" vertical="center" shrinkToFit="1"/>
    </xf>
    <xf numFmtId="191" fontId="104" fillId="0" borderId="16" xfId="2" applyNumberFormat="1" applyFont="1" applyBorder="1" applyAlignment="1">
      <alignment horizontal="right" vertical="center"/>
    </xf>
    <xf numFmtId="191" fontId="104" fillId="0" borderId="16" xfId="17" applyNumberFormat="1" applyFont="1" applyFill="1" applyBorder="1" applyAlignment="1">
      <alignment horizontal="right" vertical="center"/>
    </xf>
    <xf numFmtId="49" fontId="12" fillId="0" borderId="0" xfId="5" applyNumberFormat="1" applyFont="1" applyAlignment="1">
      <alignment vertical="center"/>
    </xf>
    <xf numFmtId="178" fontId="46" fillId="2" borderId="0" xfId="26" applyNumberFormat="1" applyFont="1" applyFill="1" applyAlignment="1">
      <alignment vertical="center"/>
    </xf>
    <xf numFmtId="178" fontId="60" fillId="2" borderId="0" xfId="26" applyNumberFormat="1" applyFont="1" applyFill="1" applyAlignment="1">
      <alignment vertical="center"/>
    </xf>
    <xf numFmtId="179" fontId="12" fillId="2" borderId="0" xfId="26" applyNumberFormat="1" applyFont="1" applyFill="1" applyAlignment="1">
      <alignment horizontal="right" vertical="center"/>
    </xf>
    <xf numFmtId="178" fontId="12" fillId="0" borderId="0" xfId="26" applyNumberFormat="1" applyFont="1" applyAlignment="1">
      <alignment horizontal="right" vertical="center"/>
    </xf>
    <xf numFmtId="178" fontId="21" fillId="3" borderId="14" xfId="26" applyNumberFormat="1" applyFont="1" applyFill="1" applyBorder="1" applyAlignment="1">
      <alignment horizontal="center" vertical="center"/>
    </xf>
    <xf numFmtId="178" fontId="21" fillId="3" borderId="15" xfId="26" applyNumberFormat="1" applyFont="1" applyFill="1" applyBorder="1" applyAlignment="1">
      <alignment horizontal="right" vertical="center"/>
    </xf>
    <xf numFmtId="0" fontId="21" fillId="3" borderId="2" xfId="26" applyFont="1" applyFill="1" applyBorder="1" applyAlignment="1">
      <alignment horizontal="center" vertical="center"/>
    </xf>
    <xf numFmtId="178" fontId="15" fillId="2" borderId="0" xfId="26" applyNumberFormat="1" applyFont="1" applyFill="1" applyAlignment="1">
      <alignment horizontal="left" vertical="center"/>
    </xf>
    <xf numFmtId="179" fontId="15" fillId="2" borderId="0" xfId="26" applyNumberFormat="1" applyFont="1" applyFill="1" applyAlignment="1">
      <alignment horizontal="left" vertical="center"/>
    </xf>
    <xf numFmtId="178" fontId="15" fillId="0" borderId="0" xfId="26" applyNumberFormat="1" applyFont="1" applyAlignment="1">
      <alignment vertical="center"/>
    </xf>
    <xf numFmtId="178" fontId="21" fillId="0" borderId="6" xfId="26" applyNumberFormat="1" applyFont="1" applyBorder="1" applyAlignment="1">
      <alignment horizontal="center" vertical="center" shrinkToFit="1"/>
    </xf>
    <xf numFmtId="178" fontId="21" fillId="0" borderId="9" xfId="26" applyNumberFormat="1" applyFont="1" applyBorder="1" applyAlignment="1">
      <alignment horizontal="center" vertical="center" shrinkToFit="1"/>
    </xf>
    <xf numFmtId="178" fontId="21" fillId="0" borderId="16" xfId="26" applyNumberFormat="1" applyFont="1" applyBorder="1" applyAlignment="1">
      <alignment horizontal="center" vertical="center" shrinkToFit="1"/>
    </xf>
    <xf numFmtId="178" fontId="15" fillId="0" borderId="0" xfId="26" applyNumberFormat="1" applyFont="1" applyAlignment="1">
      <alignment horizontal="left" vertical="center"/>
    </xf>
    <xf numFmtId="178" fontId="61" fillId="0" borderId="0" xfId="26" applyNumberFormat="1" applyFont="1" applyAlignment="1">
      <alignment horizontal="left" vertical="center" wrapText="1"/>
    </xf>
    <xf numFmtId="179" fontId="61" fillId="0" borderId="0" xfId="26" applyNumberFormat="1" applyFont="1" applyAlignment="1">
      <alignment horizontal="left" vertical="center" wrapText="1"/>
    </xf>
    <xf numFmtId="179" fontId="27" fillId="0" borderId="1" xfId="2" applyNumberFormat="1" applyFont="1" applyBorder="1" applyAlignment="1">
      <alignment horizontal="right" vertical="center" shrinkToFit="1"/>
    </xf>
    <xf numFmtId="176" fontId="27" fillId="0" borderId="1" xfId="2" applyNumberFormat="1" applyFont="1" applyBorder="1" applyAlignment="1">
      <alignment horizontal="right" vertical="center" shrinkToFit="1"/>
    </xf>
    <xf numFmtId="179" fontId="27" fillId="0" borderId="1" xfId="2" quotePrefix="1" applyNumberFormat="1" applyFont="1" applyBorder="1" applyAlignment="1">
      <alignment horizontal="right" vertical="center" shrinkToFit="1"/>
    </xf>
    <xf numFmtId="0" fontId="21" fillId="3" borderId="3" xfId="5" applyFont="1" applyFill="1" applyBorder="1" applyAlignment="1">
      <alignment horizontal="center" vertical="center"/>
    </xf>
    <xf numFmtId="49" fontId="10" fillId="2" borderId="0" xfId="5" applyNumberFormat="1" applyFont="1" applyFill="1" applyAlignment="1">
      <alignment horizontal="left" vertical="center"/>
    </xf>
    <xf numFmtId="0" fontId="15" fillId="2" borderId="0" xfId="2" applyFont="1" applyFill="1" applyAlignment="1">
      <alignment horizontal="left" indent="1"/>
    </xf>
    <xf numFmtId="0" fontId="8" fillId="2" borderId="0" xfId="2" applyFont="1" applyFill="1" applyAlignment="1">
      <alignment horizontal="left" vertical="center"/>
    </xf>
    <xf numFmtId="180" fontId="21" fillId="4" borderId="49" xfId="2" applyNumberFormat="1" applyFont="1" applyFill="1" applyBorder="1" applyAlignment="1">
      <alignment horizontal="right" vertical="center" shrinkToFit="1"/>
    </xf>
    <xf numFmtId="38" fontId="21" fillId="0" borderId="9" xfId="1" applyNumberFormat="1" applyFont="1" applyBorder="1">
      <alignment vertical="center"/>
    </xf>
    <xf numFmtId="179" fontId="21" fillId="0" borderId="9" xfId="1" applyNumberFormat="1" applyFont="1" applyBorder="1">
      <alignment vertical="center"/>
    </xf>
    <xf numFmtId="49" fontId="44" fillId="0" borderId="9" xfId="2" applyNumberFormat="1" applyFont="1" applyBorder="1" applyAlignment="1">
      <alignment horizontal="right" vertical="center" shrinkToFit="1"/>
    </xf>
    <xf numFmtId="49" fontId="15" fillId="0" borderId="0" xfId="2" applyNumberFormat="1" applyFont="1" applyAlignment="1">
      <alignment horizontal="left" wrapText="1"/>
    </xf>
    <xf numFmtId="0" fontId="15" fillId="0" borderId="9" xfId="5" applyFont="1" applyBorder="1" applyAlignment="1">
      <alignment horizontal="right" vertical="center"/>
    </xf>
    <xf numFmtId="178" fontId="15" fillId="0" borderId="9" xfId="5" applyNumberFormat="1" applyFont="1" applyBorder="1" applyAlignment="1">
      <alignment horizontal="right" vertical="center"/>
    </xf>
    <xf numFmtId="0" fontId="21" fillId="0" borderId="10" xfId="5" applyFont="1" applyBorder="1" applyAlignment="1">
      <alignment horizontal="right" vertical="center"/>
    </xf>
    <xf numFmtId="0" fontId="21" fillId="0" borderId="27" xfId="5" applyFont="1" applyBorder="1" applyAlignment="1">
      <alignment horizontal="right" vertical="center"/>
    </xf>
    <xf numFmtId="178" fontId="21" fillId="0" borderId="11" xfId="5" applyNumberFormat="1" applyFont="1" applyBorder="1" applyAlignment="1">
      <alignment horizontal="right" vertical="center" shrinkToFit="1"/>
    </xf>
    <xf numFmtId="0" fontId="10" fillId="0" borderId="9" xfId="5" applyFont="1" applyBorder="1" applyAlignment="1">
      <alignment vertical="center"/>
    </xf>
    <xf numFmtId="176" fontId="21" fillId="0" borderId="10" xfId="5" applyNumberFormat="1" applyFont="1" applyBorder="1" applyAlignment="1">
      <alignment vertical="center"/>
    </xf>
    <xf numFmtId="176" fontId="21" fillId="0" borderId="27" xfId="5" applyNumberFormat="1" applyFont="1" applyBorder="1" applyAlignment="1">
      <alignment vertical="center"/>
    </xf>
    <xf numFmtId="176" fontId="27" fillId="0" borderId="11" xfId="5" applyNumberFormat="1" applyFont="1" applyBorder="1" applyAlignment="1">
      <alignment vertical="center" shrinkToFit="1"/>
    </xf>
    <xf numFmtId="49" fontId="15" fillId="4" borderId="58" xfId="5" applyNumberFormat="1" applyFont="1" applyFill="1" applyBorder="1" applyAlignment="1">
      <alignment horizontal="left" vertical="center"/>
    </xf>
    <xf numFmtId="182" fontId="21" fillId="0" borderId="9" xfId="5" applyNumberFormat="1" applyFont="1" applyBorder="1" applyAlignment="1">
      <alignment horizontal="right" vertical="center"/>
    </xf>
    <xf numFmtId="3" fontId="21" fillId="0" borderId="9" xfId="7" applyNumberFormat="1" applyFont="1" applyFill="1" applyBorder="1" applyAlignment="1">
      <alignment horizontal="right" vertical="center" shrinkToFit="1"/>
    </xf>
    <xf numFmtId="3" fontId="21" fillId="0" borderId="29" xfId="7" applyNumberFormat="1" applyFont="1" applyFill="1" applyBorder="1" applyAlignment="1">
      <alignment horizontal="right" vertical="center" shrinkToFit="1"/>
    </xf>
    <xf numFmtId="3" fontId="21" fillId="0" borderId="27" xfId="7" applyNumberFormat="1" applyFont="1" applyFill="1" applyBorder="1" applyAlignment="1">
      <alignment horizontal="right" vertical="center" shrinkToFit="1"/>
    </xf>
    <xf numFmtId="3" fontId="25" fillId="0" borderId="27" xfId="7" applyNumberFormat="1" applyFont="1" applyFill="1" applyBorder="1" applyAlignment="1">
      <alignment horizontal="right" vertical="center" shrinkToFit="1"/>
    </xf>
    <xf numFmtId="3" fontId="21" fillId="0" borderId="11" xfId="7" applyNumberFormat="1" applyFont="1" applyFill="1" applyBorder="1" applyAlignment="1">
      <alignment horizontal="right" vertical="center" shrinkToFit="1"/>
    </xf>
    <xf numFmtId="179" fontId="21" fillId="0" borderId="9" xfId="5" applyNumberFormat="1" applyFont="1" applyBorder="1" applyAlignment="1">
      <alignment horizontal="right" vertical="center" shrinkToFit="1"/>
    </xf>
    <xf numFmtId="179" fontId="21" fillId="0" borderId="29" xfId="5" applyNumberFormat="1" applyFont="1" applyBorder="1" applyAlignment="1">
      <alignment horizontal="right" vertical="center" shrinkToFit="1"/>
    </xf>
    <xf numFmtId="179" fontId="21" fillId="0" borderId="27" xfId="5" applyNumberFormat="1" applyFont="1" applyBorder="1" applyAlignment="1">
      <alignment horizontal="right" vertical="center" shrinkToFit="1"/>
    </xf>
    <xf numFmtId="179" fontId="25" fillId="0" borderId="27" xfId="5" applyNumberFormat="1" applyFont="1" applyBorder="1" applyAlignment="1">
      <alignment horizontal="right" vertical="center" shrinkToFit="1"/>
    </xf>
    <xf numFmtId="179" fontId="21" fillId="0" borderId="11" xfId="5" applyNumberFormat="1" applyFont="1" applyBorder="1" applyAlignment="1">
      <alignment horizontal="right" vertical="center" shrinkToFit="1"/>
    </xf>
    <xf numFmtId="182" fontId="21" fillId="0" borderId="19" xfId="5" applyNumberFormat="1" applyFont="1" applyBorder="1" applyAlignment="1">
      <alignment horizontal="right" vertical="center"/>
    </xf>
    <xf numFmtId="38" fontId="21" fillId="0" borderId="19" xfId="5" applyNumberFormat="1" applyFont="1" applyBorder="1" applyAlignment="1">
      <alignment horizontal="right" vertical="center"/>
    </xf>
    <xf numFmtId="3" fontId="25" fillId="0" borderId="92" xfId="7" applyNumberFormat="1" applyFont="1" applyFill="1" applyBorder="1" applyAlignment="1">
      <alignment horizontal="right" vertical="center" shrinkToFit="1"/>
    </xf>
    <xf numFmtId="38" fontId="27" fillId="0" borderId="47" xfId="7" applyFont="1" applyFill="1" applyBorder="1" applyAlignment="1">
      <alignment horizontal="right" vertical="center" shrinkToFit="1"/>
    </xf>
    <xf numFmtId="38" fontId="27" fillId="0" borderId="27" xfId="7" applyFont="1" applyFill="1" applyBorder="1" applyAlignment="1">
      <alignment horizontal="right" vertical="center" shrinkToFit="1"/>
    </xf>
    <xf numFmtId="38" fontId="27" fillId="0" borderId="52" xfId="7" applyFont="1" applyFill="1" applyBorder="1" applyAlignment="1">
      <alignment horizontal="right" vertical="center" shrinkToFit="1"/>
    </xf>
    <xf numFmtId="38" fontId="15" fillId="0" borderId="3" xfId="5" applyNumberFormat="1" applyFont="1" applyBorder="1" applyAlignment="1">
      <alignment horizontal="right" vertical="center"/>
    </xf>
    <xf numFmtId="0" fontId="15" fillId="0" borderId="3" xfId="5" applyFont="1" applyBorder="1" applyAlignment="1">
      <alignment horizontal="right" vertical="center"/>
    </xf>
    <xf numFmtId="178" fontId="15" fillId="0" borderId="3" xfId="5" applyNumberFormat="1" applyFont="1" applyBorder="1" applyAlignment="1">
      <alignment horizontal="right" vertical="center"/>
    </xf>
    <xf numFmtId="0" fontId="15" fillId="4" borderId="57" xfId="5" applyFont="1" applyFill="1" applyBorder="1" applyAlignment="1">
      <alignment horizontal="right" vertical="center"/>
    </xf>
    <xf numFmtId="0" fontId="15" fillId="4" borderId="58" xfId="5" applyFont="1" applyFill="1" applyBorder="1" applyAlignment="1">
      <alignment horizontal="left" vertical="center"/>
    </xf>
    <xf numFmtId="178" fontId="21" fillId="0" borderId="13" xfId="5" applyNumberFormat="1" applyFont="1" applyBorder="1" applyAlignment="1">
      <alignment horizontal="right" vertical="center" shrinkToFit="1"/>
    </xf>
    <xf numFmtId="0" fontId="10" fillId="0" borderId="19" xfId="5" applyFont="1" applyBorder="1" applyAlignment="1">
      <alignment vertical="center"/>
    </xf>
    <xf numFmtId="176" fontId="21" fillId="0" borderId="12" xfId="5" applyNumberFormat="1" applyFont="1" applyBorder="1" applyAlignment="1">
      <alignment vertical="center"/>
    </xf>
    <xf numFmtId="176" fontId="21" fillId="0" borderId="23" xfId="5" applyNumberFormat="1" applyFont="1" applyBorder="1" applyAlignment="1">
      <alignment vertical="center"/>
    </xf>
    <xf numFmtId="176" fontId="27" fillId="0" borderId="13" xfId="5" applyNumberFormat="1" applyFont="1" applyBorder="1" applyAlignment="1">
      <alignment vertical="center" shrinkToFit="1"/>
    </xf>
    <xf numFmtId="178" fontId="21" fillId="4" borderId="54" xfId="5" applyNumberFormat="1" applyFont="1" applyFill="1" applyBorder="1" applyAlignment="1">
      <alignment horizontal="right" vertical="center"/>
    </xf>
    <xf numFmtId="182" fontId="21" fillId="0" borderId="16" xfId="5" applyNumberFormat="1" applyFont="1" applyBorder="1" applyAlignment="1">
      <alignment horizontal="right" vertical="center"/>
    </xf>
    <xf numFmtId="38" fontId="21" fillId="0" borderId="44" xfId="5" applyNumberFormat="1" applyFont="1" applyBorder="1" applyAlignment="1">
      <alignment horizontal="right" vertical="center"/>
    </xf>
    <xf numFmtId="179" fontId="21" fillId="0" borderId="16" xfId="5" applyNumberFormat="1" applyFont="1" applyBorder="1" applyAlignment="1">
      <alignment horizontal="right" vertical="center" shrinkToFit="1"/>
    </xf>
    <xf numFmtId="179" fontId="21" fillId="0" borderId="33" xfId="5" applyNumberFormat="1" applyFont="1" applyBorder="1" applyAlignment="1">
      <alignment horizontal="right" vertical="center" shrinkToFit="1"/>
    </xf>
    <xf numFmtId="179" fontId="21" fillId="0" borderId="52" xfId="5" applyNumberFormat="1" applyFont="1" applyBorder="1" applyAlignment="1">
      <alignment horizontal="right" vertical="center" shrinkToFit="1"/>
    </xf>
    <xf numFmtId="179" fontId="25" fillId="0" borderId="52" xfId="5" applyNumberFormat="1" applyFont="1" applyBorder="1" applyAlignment="1">
      <alignment horizontal="right" vertical="center" shrinkToFit="1"/>
    </xf>
    <xf numFmtId="179" fontId="21" fillId="0" borderId="18" xfId="5" applyNumberFormat="1" applyFont="1" applyBorder="1" applyAlignment="1">
      <alignment horizontal="right" vertical="center" shrinkToFit="1"/>
    </xf>
    <xf numFmtId="183" fontId="21" fillId="0" borderId="19" xfId="5" applyNumberFormat="1" applyFont="1" applyBorder="1" applyAlignment="1">
      <alignment horizontal="right" vertical="center" shrinkToFit="1"/>
    </xf>
    <xf numFmtId="183" fontId="21" fillId="0" borderId="116" xfId="5" applyNumberFormat="1" applyFont="1" applyBorder="1" applyAlignment="1">
      <alignment horizontal="right" vertical="center" shrinkToFit="1"/>
    </xf>
    <xf numFmtId="183" fontId="21" fillId="0" borderId="92" xfId="5" applyNumberFormat="1" applyFont="1" applyBorder="1" applyAlignment="1">
      <alignment horizontal="right" vertical="center" shrinkToFit="1"/>
    </xf>
    <xf numFmtId="183" fontId="21" fillId="0" borderId="94" xfId="5" applyNumberFormat="1" applyFont="1" applyBorder="1" applyAlignment="1">
      <alignment horizontal="right" vertical="center" shrinkToFit="1"/>
    </xf>
    <xf numFmtId="182" fontId="42" fillId="0" borderId="3" xfId="5" applyNumberFormat="1" applyFont="1" applyBorder="1" applyAlignment="1">
      <alignment horizontal="center" vertical="center"/>
    </xf>
    <xf numFmtId="182" fontId="42" fillId="0" borderId="66" xfId="5" applyNumberFormat="1" applyFont="1" applyBorder="1" applyAlignment="1">
      <alignment horizontal="center" vertical="center"/>
    </xf>
    <xf numFmtId="182" fontId="42" fillId="0" borderId="23" xfId="5" applyNumberFormat="1" applyFont="1" applyBorder="1" applyAlignment="1">
      <alignment horizontal="center" vertical="center"/>
    </xf>
    <xf numFmtId="182" fontId="21" fillId="0" borderId="23" xfId="5" applyNumberFormat="1" applyFont="1" applyBorder="1" applyAlignment="1">
      <alignment horizontal="center" vertical="center"/>
    </xf>
    <xf numFmtId="182" fontId="21" fillId="0" borderId="13" xfId="5" applyNumberFormat="1" applyFont="1" applyBorder="1" applyAlignment="1">
      <alignment horizontal="center" vertical="center"/>
    </xf>
    <xf numFmtId="178" fontId="21" fillId="3" borderId="15" xfId="2" applyNumberFormat="1" applyFont="1" applyFill="1" applyBorder="1" applyAlignment="1">
      <alignment horizontal="center" vertical="center" shrinkToFit="1"/>
    </xf>
    <xf numFmtId="38" fontId="27" fillId="0" borderId="37" xfId="7" applyFont="1" applyFill="1" applyBorder="1" applyAlignment="1">
      <alignment horizontal="right" vertical="center" shrinkToFit="1"/>
    </xf>
    <xf numFmtId="38" fontId="27" fillId="0" borderId="39" xfId="7" applyFont="1" applyFill="1" applyBorder="1" applyAlignment="1">
      <alignment horizontal="right" vertical="center" shrinkToFit="1"/>
    </xf>
    <xf numFmtId="38" fontId="27" fillId="0" borderId="43" xfId="7" applyFont="1" applyFill="1" applyBorder="1" applyAlignment="1">
      <alignment horizontal="right" vertical="center" shrinkToFit="1"/>
    </xf>
    <xf numFmtId="0" fontId="41" fillId="2" borderId="0" xfId="1" applyFont="1" applyFill="1">
      <alignment vertical="center"/>
    </xf>
    <xf numFmtId="177" fontId="8" fillId="0" borderId="10" xfId="5" applyNumberFormat="1" applyFont="1" applyBorder="1" applyAlignment="1">
      <alignment horizontal="right" vertical="center"/>
    </xf>
    <xf numFmtId="177" fontId="8" fillId="0" borderId="27" xfId="5" applyNumberFormat="1" applyFont="1" applyBorder="1" applyAlignment="1">
      <alignment horizontal="right" vertical="center"/>
    </xf>
    <xf numFmtId="177" fontId="8" fillId="0" borderId="11" xfId="5" applyNumberFormat="1" applyFont="1" applyBorder="1" applyAlignment="1">
      <alignment horizontal="right" vertical="center"/>
    </xf>
    <xf numFmtId="38" fontId="12" fillId="0" borderId="10" xfId="2" applyNumberFormat="1" applyFont="1" applyBorder="1" applyAlignment="1">
      <alignment horizontal="right" vertical="center" shrinkToFit="1"/>
    </xf>
    <xf numFmtId="176" fontId="12" fillId="0" borderId="11" xfId="2" applyNumberFormat="1" applyFont="1" applyBorder="1" applyAlignment="1">
      <alignment horizontal="right" vertical="center" shrinkToFit="1"/>
    </xf>
    <xf numFmtId="49" fontId="15" fillId="0" borderId="0" xfId="2" applyNumberFormat="1" applyFont="1" applyAlignment="1">
      <alignment horizontal="center" vertical="center"/>
    </xf>
    <xf numFmtId="49" fontId="22" fillId="0" borderId="0" xfId="2" applyNumberFormat="1" applyFont="1" applyAlignment="1">
      <alignment vertical="center" shrinkToFit="1"/>
    </xf>
    <xf numFmtId="38" fontId="21" fillId="0" borderId="0" xfId="2" applyNumberFormat="1" applyFont="1" applyAlignment="1">
      <alignment horizontal="right" vertical="center" shrinkToFit="1"/>
    </xf>
    <xf numFmtId="49" fontId="21" fillId="2" borderId="0" xfId="2" applyNumberFormat="1" applyFont="1" applyFill="1" applyAlignment="1">
      <alignment vertical="center" shrinkToFit="1"/>
    </xf>
    <xf numFmtId="38" fontId="21" fillId="2" borderId="0" xfId="2" applyNumberFormat="1" applyFont="1" applyFill="1" applyAlignment="1">
      <alignment horizontal="right" vertical="center" shrinkToFit="1"/>
    </xf>
    <xf numFmtId="49" fontId="89" fillId="0" borderId="0" xfId="4" applyNumberFormat="1" applyFont="1" applyAlignment="1">
      <alignment vertical="center"/>
    </xf>
    <xf numFmtId="189" fontId="8" fillId="0" borderId="0" xfId="4" applyNumberFormat="1" applyFont="1" applyAlignment="1">
      <alignment vertical="center"/>
    </xf>
    <xf numFmtId="181" fontId="8" fillId="0" borderId="0" xfId="24" applyNumberFormat="1" applyFont="1" applyAlignment="1">
      <alignment vertical="center"/>
    </xf>
    <xf numFmtId="179" fontId="8" fillId="0" borderId="0" xfId="4" applyNumberFormat="1" applyFont="1" applyAlignment="1">
      <alignment vertical="center"/>
    </xf>
    <xf numFmtId="49" fontId="89" fillId="2" borderId="0" xfId="4" applyNumberFormat="1" applyFont="1" applyFill="1" applyAlignment="1">
      <alignment vertical="center"/>
    </xf>
    <xf numFmtId="180" fontId="21" fillId="0" borderId="10" xfId="5" applyNumberFormat="1" applyFont="1" applyBorder="1" applyAlignment="1">
      <alignment horizontal="right" vertical="center" shrinkToFit="1"/>
    </xf>
    <xf numFmtId="180" fontId="21" fillId="0" borderId="27" xfId="5" applyNumberFormat="1" applyFont="1" applyBorder="1" applyAlignment="1">
      <alignment horizontal="right" vertical="center" shrinkToFit="1"/>
    </xf>
    <xf numFmtId="180" fontId="21" fillId="0" borderId="49" xfId="5" applyNumberFormat="1" applyFont="1" applyBorder="1" applyAlignment="1">
      <alignment horizontal="right" vertical="center" shrinkToFit="1"/>
    </xf>
    <xf numFmtId="180" fontId="21" fillId="0" borderId="9" xfId="5" applyNumberFormat="1" applyFont="1" applyBorder="1" applyAlignment="1">
      <alignment horizontal="right" vertical="center" shrinkToFit="1"/>
    </xf>
    <xf numFmtId="181" fontId="21" fillId="0" borderId="10" xfId="6" applyNumberFormat="1" applyFont="1" applyFill="1" applyBorder="1" applyAlignment="1">
      <alignment horizontal="right" vertical="center" shrinkToFit="1"/>
    </xf>
    <xf numFmtId="181" fontId="21" fillId="0" borderId="27" xfId="6" applyNumberFormat="1" applyFont="1" applyFill="1" applyBorder="1" applyAlignment="1">
      <alignment horizontal="right" vertical="center" shrinkToFit="1"/>
    </xf>
    <xf numFmtId="181" fontId="21" fillId="0" borderId="49" xfId="6" applyNumberFormat="1" applyFont="1" applyFill="1" applyBorder="1" applyAlignment="1">
      <alignment horizontal="right" vertical="center" shrinkToFit="1"/>
    </xf>
    <xf numFmtId="181" fontId="21" fillId="0" borderId="9" xfId="6" applyNumberFormat="1" applyFont="1" applyFill="1" applyBorder="1" applyAlignment="1">
      <alignment horizontal="right" vertical="center" shrinkToFit="1"/>
    </xf>
    <xf numFmtId="49" fontId="10" fillId="2" borderId="0" xfId="5" applyNumberFormat="1" applyFont="1" applyFill="1" applyAlignment="1">
      <alignment horizontal="center" vertical="center" wrapText="1"/>
    </xf>
    <xf numFmtId="181" fontId="21" fillId="0" borderId="11" xfId="6" applyNumberFormat="1" applyFont="1" applyFill="1" applyBorder="1" applyAlignment="1">
      <alignment horizontal="right" vertical="center" shrinkToFit="1"/>
    </xf>
    <xf numFmtId="0" fontId="15" fillId="0" borderId="62" xfId="2" applyFont="1" applyBorder="1" applyAlignment="1">
      <alignment vertical="center" shrinkToFit="1"/>
    </xf>
    <xf numFmtId="186" fontId="15" fillId="0" borderId="62" xfId="2" applyNumberFormat="1" applyFont="1" applyBorder="1" applyAlignment="1">
      <alignment horizontal="center" vertical="center" shrinkToFit="1"/>
    </xf>
    <xf numFmtId="187" fontId="15" fillId="0" borderId="62" xfId="10" applyNumberFormat="1" applyFont="1" applyFill="1" applyBorder="1" applyAlignment="1">
      <alignment horizontal="right" vertical="center" shrinkToFit="1"/>
    </xf>
    <xf numFmtId="188" fontId="53" fillId="0" borderId="62" xfId="10" applyNumberFormat="1" applyFont="1" applyFill="1" applyBorder="1" applyAlignment="1">
      <alignment horizontal="right" vertical="center" shrinkToFit="1"/>
    </xf>
    <xf numFmtId="186" fontId="15" fillId="0" borderId="16" xfId="2" applyNumberFormat="1" applyFont="1" applyBorder="1" applyAlignment="1">
      <alignment vertical="center" shrinkToFit="1"/>
    </xf>
    <xf numFmtId="0" fontId="153" fillId="0" borderId="0" xfId="12" applyFont="1">
      <alignment vertical="center"/>
    </xf>
    <xf numFmtId="0" fontId="15" fillId="0" borderId="16" xfId="5" applyFont="1" applyBorder="1" applyAlignment="1">
      <alignment horizontal="center" vertical="center" shrinkToFit="1"/>
    </xf>
    <xf numFmtId="0" fontId="15" fillId="0" borderId="62" xfId="5" applyFont="1" applyBorder="1" applyAlignment="1">
      <alignment horizontal="center" vertical="center" shrinkToFit="1"/>
    </xf>
    <xf numFmtId="49" fontId="15" fillId="0" borderId="62" xfId="2" applyNumberFormat="1" applyFont="1" applyBorder="1" applyAlignment="1">
      <alignment vertical="center" shrinkToFit="1"/>
    </xf>
    <xf numFmtId="0" fontId="15" fillId="0" borderId="62" xfId="1" applyFont="1" applyBorder="1" applyAlignment="1">
      <alignment horizontal="center" vertical="center" shrinkToFit="1"/>
    </xf>
    <xf numFmtId="49" fontId="56" fillId="0" borderId="68" xfId="2" applyNumberFormat="1" applyFont="1" applyBorder="1" applyAlignment="1">
      <alignment horizontal="right" vertical="center" shrinkToFit="1"/>
    </xf>
    <xf numFmtId="0" fontId="56" fillId="0" borderId="69" xfId="1" applyFont="1" applyBorder="1" applyAlignment="1">
      <alignment horizontal="left" vertical="center" shrinkToFit="1"/>
    </xf>
    <xf numFmtId="186" fontId="8" fillId="0" borderId="9" xfId="2" applyNumberFormat="1" applyFont="1" applyBorder="1" applyAlignment="1">
      <alignment horizontal="right" vertical="center"/>
    </xf>
    <xf numFmtId="188" fontId="8" fillId="0" borderId="9" xfId="2" applyNumberFormat="1" applyFont="1" applyBorder="1" applyAlignment="1">
      <alignment horizontal="right" vertical="center"/>
    </xf>
    <xf numFmtId="194" fontId="8" fillId="0" borderId="9" xfId="2" applyNumberFormat="1" applyFont="1" applyBorder="1" applyAlignment="1">
      <alignment horizontal="right" vertical="center"/>
    </xf>
    <xf numFmtId="40" fontId="66" fillId="0" borderId="0" xfId="23" applyNumberFormat="1" applyFont="1" applyAlignment="1"/>
    <xf numFmtId="181" fontId="8" fillId="0" borderId="0" xfId="24" applyNumberFormat="1" applyFont="1" applyAlignment="1">
      <alignment horizontal="left" vertical="center"/>
    </xf>
    <xf numFmtId="49" fontId="71" fillId="0" borderId="0" xfId="2" applyNumberFormat="1" applyFont="1" applyAlignment="1">
      <alignment horizontal="right" vertical="center"/>
    </xf>
    <xf numFmtId="186" fontId="41" fillId="0" borderId="10" xfId="5" applyNumberFormat="1" applyFont="1" applyBorder="1" applyAlignment="1">
      <alignment horizontal="right" vertical="center"/>
    </xf>
    <xf numFmtId="186" fontId="15" fillId="0" borderId="10" xfId="5" applyNumberFormat="1" applyFont="1" applyBorder="1" applyAlignment="1">
      <alignment horizontal="right" vertical="center"/>
    </xf>
    <xf numFmtId="184" fontId="8" fillId="0" borderId="30" xfId="5" applyNumberFormat="1" applyFont="1" applyBorder="1" applyAlignment="1">
      <alignment horizontal="right" vertical="center"/>
    </xf>
    <xf numFmtId="3" fontId="8" fillId="0" borderId="30" xfId="5" applyNumberFormat="1" applyFont="1" applyBorder="1" applyAlignment="1">
      <alignment horizontal="right" vertical="center"/>
    </xf>
    <xf numFmtId="3" fontId="8" fillId="0" borderId="9" xfId="5" applyNumberFormat="1" applyFont="1" applyBorder="1" applyAlignment="1">
      <alignment horizontal="right" vertical="center"/>
    </xf>
    <xf numFmtId="184" fontId="8" fillId="0" borderId="3" xfId="5" applyNumberFormat="1" applyFont="1" applyBorder="1" applyAlignment="1">
      <alignment horizontal="right" vertical="center"/>
    </xf>
    <xf numFmtId="3" fontId="8" fillId="0" borderId="3" xfId="5" applyNumberFormat="1" applyFont="1" applyBorder="1" applyAlignment="1">
      <alignment horizontal="right" vertical="center"/>
    </xf>
    <xf numFmtId="178" fontId="8" fillId="4" borderId="57" xfId="5" applyNumberFormat="1" applyFont="1" applyFill="1" applyBorder="1" applyAlignment="1">
      <alignment horizontal="right" vertical="center"/>
    </xf>
    <xf numFmtId="49" fontId="8" fillId="4" borderId="58" xfId="5" applyNumberFormat="1" applyFont="1" applyFill="1" applyBorder="1" applyAlignment="1">
      <alignment horizontal="center" vertical="center"/>
    </xf>
    <xf numFmtId="0" fontId="41" fillId="0" borderId="0" xfId="1" applyFont="1">
      <alignment vertical="center"/>
    </xf>
    <xf numFmtId="38" fontId="21" fillId="0" borderId="2" xfId="5" applyNumberFormat="1" applyFont="1" applyBorder="1" applyAlignment="1">
      <alignment horizontal="right" vertical="center" shrinkToFit="1"/>
    </xf>
    <xf numFmtId="38" fontId="21" fillId="0" borderId="14" xfId="5" applyNumberFormat="1" applyFont="1" applyBorder="1" applyAlignment="1">
      <alignment horizontal="right" vertical="center" shrinkToFit="1"/>
    </xf>
    <xf numFmtId="38" fontId="21" fillId="0" borderId="71" xfId="5" applyNumberFormat="1" applyFont="1" applyBorder="1" applyAlignment="1">
      <alignment horizontal="right" vertical="center" shrinkToFit="1"/>
    </xf>
    <xf numFmtId="38" fontId="21" fillId="0" borderId="72" xfId="5" applyNumberFormat="1" applyFont="1" applyBorder="1" applyAlignment="1">
      <alignment horizontal="right" vertical="center" shrinkToFit="1"/>
    </xf>
    <xf numFmtId="38" fontId="21" fillId="0" borderId="73" xfId="5" applyNumberFormat="1" applyFont="1" applyBorder="1" applyAlignment="1">
      <alignment horizontal="right" vertical="center" shrinkToFit="1"/>
    </xf>
    <xf numFmtId="38" fontId="21" fillId="0" borderId="74" xfId="5" applyNumberFormat="1" applyFont="1" applyBorder="1" applyAlignment="1">
      <alignment horizontal="right" vertical="center" shrinkToFit="1"/>
    </xf>
    <xf numFmtId="38" fontId="21" fillId="0" borderId="3" xfId="5" applyNumberFormat="1" applyFont="1" applyBorder="1" applyAlignment="1">
      <alignment horizontal="right" vertical="center" shrinkToFit="1"/>
    </xf>
    <xf numFmtId="38" fontId="21" fillId="0" borderId="57" xfId="5" applyNumberFormat="1" applyFont="1" applyBorder="1" applyAlignment="1">
      <alignment horizontal="right" vertical="center" shrinkToFit="1"/>
    </xf>
    <xf numFmtId="38" fontId="21" fillId="0" borderId="75" xfId="5" applyNumberFormat="1" applyFont="1" applyBorder="1" applyAlignment="1">
      <alignment horizontal="right" vertical="center" shrinkToFit="1"/>
    </xf>
    <xf numFmtId="38" fontId="21" fillId="0" borderId="76" xfId="5" applyNumberFormat="1" applyFont="1" applyBorder="1" applyAlignment="1">
      <alignment horizontal="right" vertical="center" shrinkToFit="1"/>
    </xf>
    <xf numFmtId="3" fontId="12" fillId="0" borderId="10" xfId="2" applyNumberFormat="1" applyFont="1" applyBorder="1" applyAlignment="1">
      <alignment horizontal="right" vertical="center" shrinkToFit="1"/>
    </xf>
    <xf numFmtId="0" fontId="12" fillId="0" borderId="11" xfId="2" applyFont="1" applyBorder="1" applyAlignment="1">
      <alignment horizontal="right" vertical="center" shrinkToFit="1"/>
    </xf>
    <xf numFmtId="178" fontId="15" fillId="0" borderId="0" xfId="2" applyNumberFormat="1" applyFont="1" applyAlignment="1">
      <alignment horizontal="left" vertical="center" shrinkToFit="1"/>
    </xf>
    <xf numFmtId="203" fontId="21" fillId="2" borderId="0" xfId="0" applyNumberFormat="1" applyFont="1" applyFill="1" applyAlignment="1">
      <alignment horizontal="center" vertical="center" shrinkToFit="1"/>
    </xf>
    <xf numFmtId="0" fontId="15" fillId="2" borderId="0" xfId="0" applyFont="1" applyFill="1" applyAlignment="1">
      <alignment vertical="center" wrapText="1"/>
    </xf>
    <xf numFmtId="0" fontId="12" fillId="2" borderId="0" xfId="0" applyFont="1" applyFill="1" applyAlignment="1">
      <alignment horizontal="center" vertical="center" shrinkToFit="1"/>
    </xf>
    <xf numFmtId="49" fontId="15" fillId="2" borderId="0" xfId="4" applyNumberFormat="1" applyFont="1" applyFill="1"/>
    <xf numFmtId="0" fontId="12" fillId="0" borderId="0" xfId="0" applyFont="1">
      <alignment vertical="center"/>
    </xf>
    <xf numFmtId="49" fontId="52" fillId="2" borderId="0" xfId="22" applyNumberFormat="1" applyFill="1" applyAlignment="1" applyProtection="1"/>
    <xf numFmtId="204" fontId="15" fillId="2" borderId="0" xfId="2" applyNumberFormat="1" applyFont="1" applyFill="1" applyAlignment="1">
      <alignment horizontal="center" vertical="center" shrinkToFit="1"/>
    </xf>
    <xf numFmtId="0" fontId="15" fillId="2" borderId="0" xfId="0" applyFont="1" applyFill="1" applyAlignment="1">
      <alignment horizontal="center" vertical="center" shrinkToFit="1"/>
    </xf>
    <xf numFmtId="2" fontId="66" fillId="2" borderId="11" xfId="5" applyNumberFormat="1" applyFont="1" applyFill="1" applyBorder="1" applyAlignment="1">
      <alignment horizontal="right" vertical="center" shrinkToFit="1"/>
    </xf>
    <xf numFmtId="178" fontId="27" fillId="0" borderId="30" xfId="2" applyNumberFormat="1" applyFont="1" applyBorder="1" applyAlignment="1">
      <alignment vertical="center" shrinkToFit="1"/>
    </xf>
    <xf numFmtId="38" fontId="104" fillId="0" borderId="30" xfId="2" applyNumberFormat="1" applyFont="1" applyBorder="1" applyAlignment="1">
      <alignment horizontal="right" vertical="center" shrinkToFit="1"/>
    </xf>
    <xf numFmtId="38" fontId="104" fillId="0" borderId="30" xfId="17" applyFont="1" applyFill="1" applyBorder="1" applyAlignment="1">
      <alignment horizontal="right" vertical="center" shrinkToFit="1"/>
    </xf>
    <xf numFmtId="191" fontId="27" fillId="0" borderId="30" xfId="2" applyNumberFormat="1" applyFont="1" applyBorder="1" applyAlignment="1">
      <alignment horizontal="right" vertical="center" shrinkToFit="1"/>
    </xf>
    <xf numFmtId="191" fontId="27" fillId="0" borderId="30" xfId="17" applyNumberFormat="1" applyFont="1" applyFill="1" applyBorder="1" applyAlignment="1">
      <alignment horizontal="right" vertical="center" shrinkToFit="1"/>
    </xf>
    <xf numFmtId="178" fontId="27" fillId="2" borderId="62" xfId="2" applyNumberFormat="1" applyFont="1" applyFill="1" applyBorder="1" applyAlignment="1">
      <alignment vertical="center" shrinkToFit="1"/>
    </xf>
    <xf numFmtId="178" fontId="30" fillId="2" borderId="62" xfId="2" applyNumberFormat="1" applyFont="1" applyFill="1" applyBorder="1" applyAlignment="1">
      <alignment horizontal="center" vertical="center" shrinkToFit="1"/>
    </xf>
    <xf numFmtId="38" fontId="104" fillId="2" borderId="62" xfId="2" applyNumberFormat="1" applyFont="1" applyFill="1" applyBorder="1" applyAlignment="1">
      <alignment horizontal="right" vertical="center" shrinkToFit="1"/>
    </xf>
    <xf numFmtId="38" fontId="104" fillId="2" borderId="62" xfId="17" applyFont="1" applyFill="1" applyBorder="1" applyAlignment="1">
      <alignment horizontal="right" vertical="center" shrinkToFit="1"/>
    </xf>
    <xf numFmtId="178" fontId="30" fillId="0" borderId="30" xfId="2" applyNumberFormat="1" applyFont="1" applyBorder="1" applyAlignment="1">
      <alignment horizontal="center" vertical="center" shrinkToFit="1"/>
    </xf>
    <xf numFmtId="191" fontId="104" fillId="0" borderId="62" xfId="2" applyNumberFormat="1" applyFont="1" applyBorder="1" applyAlignment="1">
      <alignment horizontal="right" vertical="center" shrinkToFit="1"/>
    </xf>
    <xf numFmtId="178" fontId="27" fillId="0" borderId="30" xfId="2" applyNumberFormat="1" applyFont="1" applyBorder="1" applyAlignment="1">
      <alignment horizontal="center" vertical="center" shrinkToFit="1"/>
    </xf>
    <xf numFmtId="191" fontId="104" fillId="0" borderId="30" xfId="2" applyNumberFormat="1" applyFont="1" applyBorder="1" applyAlignment="1">
      <alignment horizontal="right" vertical="center"/>
    </xf>
    <xf numFmtId="191" fontId="104" fillId="0" borderId="30" xfId="17" applyNumberFormat="1" applyFont="1" applyFill="1" applyBorder="1" applyAlignment="1">
      <alignment horizontal="right" vertical="center"/>
    </xf>
    <xf numFmtId="38" fontId="8" fillId="0" borderId="9" xfId="10" applyFont="1" applyFill="1" applyBorder="1" applyAlignment="1">
      <alignment horizontal="right" vertical="center"/>
    </xf>
    <xf numFmtId="10" fontId="8" fillId="0" borderId="9" xfId="24" applyNumberFormat="1" applyFont="1" applyFill="1" applyBorder="1" applyAlignment="1">
      <alignment horizontal="right" vertical="center"/>
    </xf>
    <xf numFmtId="49" fontId="11" fillId="0" borderId="0" xfId="2" applyNumberFormat="1" applyFont="1" applyAlignment="1">
      <alignment vertical="center" wrapText="1"/>
    </xf>
    <xf numFmtId="0" fontId="8" fillId="2" borderId="6" xfId="2" applyFont="1" applyFill="1" applyBorder="1" applyAlignment="1">
      <alignment horizontal="right" vertical="center"/>
    </xf>
    <xf numFmtId="178" fontId="8" fillId="2" borderId="69" xfId="2" applyNumberFormat="1" applyFont="1" applyFill="1" applyBorder="1" applyAlignment="1">
      <alignment vertical="center"/>
    </xf>
    <xf numFmtId="0" fontId="8" fillId="2" borderId="9" xfId="2" applyFont="1" applyFill="1" applyBorder="1" applyAlignment="1">
      <alignment horizontal="right" vertical="center"/>
    </xf>
    <xf numFmtId="178" fontId="8" fillId="2" borderId="39" xfId="2" applyNumberFormat="1" applyFont="1" applyFill="1" applyBorder="1" applyAlignment="1">
      <alignment vertical="center"/>
    </xf>
    <xf numFmtId="178" fontId="8" fillId="2" borderId="30" xfId="2" applyNumberFormat="1" applyFont="1" applyFill="1" applyBorder="1" applyAlignment="1">
      <alignment horizontal="right" vertical="center"/>
    </xf>
    <xf numFmtId="0" fontId="8" fillId="2" borderId="30" xfId="2" applyFont="1" applyFill="1" applyBorder="1" applyAlignment="1">
      <alignment horizontal="right" vertical="center"/>
    </xf>
    <xf numFmtId="178" fontId="8" fillId="2" borderId="42" xfId="2" applyNumberFormat="1" applyFont="1" applyFill="1" applyBorder="1" applyAlignment="1">
      <alignment vertical="center"/>
    </xf>
    <xf numFmtId="178" fontId="8" fillId="0" borderId="30" xfId="2" applyNumberFormat="1" applyFont="1" applyBorder="1" applyAlignment="1">
      <alignment horizontal="right" vertical="center"/>
    </xf>
    <xf numFmtId="0" fontId="8" fillId="0" borderId="30" xfId="2" applyFont="1" applyBorder="1" applyAlignment="1">
      <alignment horizontal="right" vertical="center"/>
    </xf>
    <xf numFmtId="178" fontId="8" fillId="0" borderId="42" xfId="2" applyNumberFormat="1" applyFont="1" applyBorder="1" applyAlignment="1">
      <alignment vertical="center"/>
    </xf>
    <xf numFmtId="0" fontId="8" fillId="0" borderId="9" xfId="2" applyFont="1" applyBorder="1" applyAlignment="1">
      <alignment horizontal="right" vertical="center"/>
    </xf>
    <xf numFmtId="178" fontId="8" fillId="0" borderId="39" xfId="2" applyNumberFormat="1" applyFont="1" applyBorder="1" applyAlignment="1">
      <alignment vertical="center"/>
    </xf>
    <xf numFmtId="178" fontId="8" fillId="0" borderId="39" xfId="24" applyNumberFormat="1" applyFont="1" applyFill="1" applyBorder="1" applyAlignment="1">
      <alignment vertical="center"/>
    </xf>
    <xf numFmtId="49" fontId="57" fillId="2" borderId="0" xfId="2" applyNumberFormat="1" applyFont="1" applyFill="1" applyAlignment="1">
      <alignment horizontal="left" vertical="center"/>
    </xf>
    <xf numFmtId="49" fontId="13" fillId="3" borderId="103" xfId="2" applyNumberFormat="1" applyFont="1" applyFill="1" applyBorder="1" applyAlignment="1">
      <alignment horizontal="center" vertical="center"/>
    </xf>
    <xf numFmtId="49" fontId="154" fillId="0" borderId="0" xfId="5" applyNumberFormat="1" applyFont="1" applyAlignment="1">
      <alignment vertical="center"/>
    </xf>
    <xf numFmtId="49" fontId="98" fillId="0" borderId="0" xfId="5" applyNumberFormat="1" applyFont="1" applyAlignment="1">
      <alignment vertical="center"/>
    </xf>
    <xf numFmtId="49" fontId="110" fillId="2" borderId="0" xfId="2" applyNumberFormat="1" applyFont="1" applyFill="1" applyAlignment="1">
      <alignment vertical="center"/>
    </xf>
    <xf numFmtId="38" fontId="8" fillId="0" borderId="9" xfId="5" applyNumberFormat="1" applyFont="1" applyBorder="1" applyAlignment="1">
      <alignment horizontal="right" vertical="center"/>
    </xf>
    <xf numFmtId="181" fontId="89" fillId="0" borderId="0" xfId="24" applyNumberFormat="1" applyFont="1" applyAlignment="1">
      <alignment vertical="center"/>
    </xf>
    <xf numFmtId="0" fontId="8" fillId="3" borderId="57" xfId="5" applyFont="1" applyFill="1" applyBorder="1" applyAlignment="1">
      <alignment horizontal="right" vertical="center"/>
    </xf>
    <xf numFmtId="49" fontId="8" fillId="3" borderId="58" xfId="5" applyNumberFormat="1" applyFont="1" applyFill="1" applyBorder="1" applyAlignment="1">
      <alignment horizontal="left" vertical="center"/>
    </xf>
    <xf numFmtId="184" fontId="12" fillId="0" borderId="12" xfId="5" applyNumberFormat="1" applyFont="1" applyBorder="1" applyAlignment="1">
      <alignment horizontal="right" vertical="center" shrinkToFit="1"/>
    </xf>
    <xf numFmtId="38" fontId="12" fillId="0" borderId="23" xfId="5" applyNumberFormat="1" applyFont="1" applyBorder="1" applyAlignment="1">
      <alignment horizontal="right" vertical="center" shrinkToFit="1"/>
    </xf>
    <xf numFmtId="176" fontId="12" fillId="0" borderId="13" xfId="5" applyNumberFormat="1" applyFont="1" applyBorder="1" applyAlignment="1">
      <alignment horizontal="right" vertical="center" shrinkToFit="1"/>
    </xf>
    <xf numFmtId="177" fontId="8" fillId="0" borderId="12" xfId="5" applyNumberFormat="1" applyFont="1" applyBorder="1" applyAlignment="1">
      <alignment horizontal="right" vertical="center"/>
    </xf>
    <xf numFmtId="177" fontId="8" fillId="0" borderId="23" xfId="5" applyNumberFormat="1" applyFont="1" applyBorder="1" applyAlignment="1">
      <alignment horizontal="right" vertical="center"/>
    </xf>
    <xf numFmtId="177" fontId="8" fillId="0" borderId="13" xfId="5" applyNumberFormat="1" applyFont="1" applyBorder="1" applyAlignment="1">
      <alignment horizontal="right" vertical="center"/>
    </xf>
    <xf numFmtId="38" fontId="12" fillId="0" borderId="12" xfId="2" applyNumberFormat="1" applyFont="1" applyBorder="1" applyAlignment="1">
      <alignment horizontal="right" vertical="center" shrinkToFit="1"/>
    </xf>
    <xf numFmtId="176" fontId="12" fillId="0" borderId="13" xfId="2" applyNumberFormat="1" applyFont="1" applyBorder="1" applyAlignment="1">
      <alignment horizontal="right" vertical="center" shrinkToFit="1"/>
    </xf>
    <xf numFmtId="49" fontId="14" fillId="0" borderId="0" xfId="2" applyNumberFormat="1" applyFont="1" applyAlignment="1">
      <alignment vertical="center"/>
    </xf>
    <xf numFmtId="49" fontId="8" fillId="0" borderId="0" xfId="2" applyNumberFormat="1" applyFont="1" applyAlignment="1">
      <alignment vertical="center" wrapText="1"/>
    </xf>
    <xf numFmtId="49" fontId="23" fillId="0" borderId="0" xfId="2" applyNumberFormat="1" applyFont="1" applyAlignment="1">
      <alignment vertical="center"/>
    </xf>
    <xf numFmtId="199" fontId="21" fillId="0" borderId="12" xfId="23" applyNumberFormat="1" applyFont="1" applyFill="1" applyBorder="1" applyAlignment="1">
      <alignment horizontal="right" vertical="center" shrinkToFit="1"/>
    </xf>
    <xf numFmtId="178" fontId="27" fillId="4" borderId="3" xfId="4" applyNumberFormat="1" applyFont="1" applyFill="1" applyBorder="1" applyAlignment="1">
      <alignment horizontal="center" vertical="center"/>
    </xf>
    <xf numFmtId="199" fontId="21" fillId="4" borderId="58" xfId="23" applyNumberFormat="1" applyFont="1" applyFill="1" applyBorder="1" applyAlignment="1">
      <alignment horizontal="right" vertical="center" shrinkToFit="1"/>
    </xf>
    <xf numFmtId="199" fontId="21" fillId="0" borderId="57" xfId="23" applyNumberFormat="1" applyFont="1" applyFill="1" applyBorder="1" applyAlignment="1">
      <alignment vertical="center" shrinkToFit="1"/>
    </xf>
    <xf numFmtId="178" fontId="27" fillId="4" borderId="3" xfId="4" applyNumberFormat="1" applyFont="1" applyFill="1" applyBorder="1" applyAlignment="1">
      <alignment horizontal="right" vertical="center"/>
    </xf>
    <xf numFmtId="199" fontId="21" fillId="4" borderId="13" xfId="23" applyNumberFormat="1" applyFont="1" applyFill="1" applyBorder="1" applyAlignment="1">
      <alignment horizontal="right" vertical="center" shrinkToFit="1"/>
    </xf>
    <xf numFmtId="180" fontId="21" fillId="0" borderId="12" xfId="5" applyNumberFormat="1" applyFont="1" applyBorder="1" applyAlignment="1">
      <alignment horizontal="right" vertical="center" shrinkToFit="1"/>
    </xf>
    <xf numFmtId="180" fontId="21" fillId="0" borderId="23" xfId="5" applyNumberFormat="1" applyFont="1" applyBorder="1" applyAlignment="1">
      <alignment horizontal="right" vertical="center" shrinkToFit="1"/>
    </xf>
    <xf numFmtId="180" fontId="21" fillId="0" borderId="36" xfId="5" applyNumberFormat="1" applyFont="1" applyBorder="1" applyAlignment="1">
      <alignment horizontal="right" vertical="center" shrinkToFit="1"/>
    </xf>
    <xf numFmtId="180" fontId="21" fillId="0" borderId="3" xfId="5" applyNumberFormat="1" applyFont="1" applyBorder="1" applyAlignment="1">
      <alignment horizontal="right" vertical="center" shrinkToFit="1"/>
    </xf>
    <xf numFmtId="0" fontId="15" fillId="4" borderId="3" xfId="5" applyFont="1" applyFill="1" applyBorder="1" applyAlignment="1">
      <alignment horizontal="center" vertical="center" shrinkToFit="1"/>
    </xf>
    <xf numFmtId="49" fontId="29" fillId="0" borderId="0" xfId="5" applyNumberFormat="1" applyFont="1" applyAlignment="1">
      <alignment vertical="center"/>
    </xf>
    <xf numFmtId="181" fontId="21" fillId="0" borderId="12" xfId="6" applyNumberFormat="1" applyFont="1" applyFill="1" applyBorder="1" applyAlignment="1">
      <alignment horizontal="right" vertical="center" shrinkToFit="1"/>
    </xf>
    <xf numFmtId="181" fontId="21" fillId="0" borderId="23" xfId="6" applyNumberFormat="1" applyFont="1" applyFill="1" applyBorder="1" applyAlignment="1">
      <alignment horizontal="right" vertical="center" shrinkToFit="1"/>
    </xf>
    <xf numFmtId="181" fontId="21" fillId="0" borderId="3" xfId="6" applyNumberFormat="1" applyFont="1" applyFill="1" applyBorder="1" applyAlignment="1">
      <alignment horizontal="right" vertical="center" shrinkToFit="1"/>
    </xf>
    <xf numFmtId="181" fontId="21" fillId="0" borderId="36" xfId="6" applyNumberFormat="1" applyFont="1" applyFill="1" applyBorder="1" applyAlignment="1">
      <alignment horizontal="right" vertical="center" shrinkToFit="1"/>
    </xf>
    <xf numFmtId="49" fontId="21" fillId="0" borderId="78" xfId="2" applyNumberFormat="1" applyFont="1" applyBorder="1" applyAlignment="1">
      <alignment horizontal="center" vertical="center"/>
    </xf>
    <xf numFmtId="186" fontId="21" fillId="0" borderId="78" xfId="2" applyNumberFormat="1" applyFont="1" applyBorder="1" applyAlignment="1">
      <alignment horizontal="right" vertical="center" shrinkToFit="1"/>
    </xf>
    <xf numFmtId="186" fontId="21" fillId="0" borderId="78" xfId="2" quotePrefix="1" applyNumberFormat="1" applyFont="1" applyBorder="1" applyAlignment="1">
      <alignment horizontal="right" vertical="center" shrinkToFit="1"/>
    </xf>
    <xf numFmtId="186" fontId="21" fillId="0" borderId="33" xfId="2" quotePrefix="1" applyNumberFormat="1" applyFont="1" applyBorder="1" applyAlignment="1">
      <alignment horizontal="right" vertical="center" shrinkToFit="1"/>
    </xf>
    <xf numFmtId="180" fontId="21" fillId="0" borderId="78" xfId="2" quotePrefix="1" applyNumberFormat="1" applyFont="1" applyBorder="1" applyAlignment="1">
      <alignment horizontal="right" vertical="center" shrinkToFit="1"/>
    </xf>
    <xf numFmtId="186" fontId="49" fillId="0" borderId="78" xfId="2" applyNumberFormat="1" applyFont="1" applyBorder="1" applyAlignment="1">
      <alignment horizontal="right" vertical="center" shrinkToFit="1"/>
    </xf>
    <xf numFmtId="49" fontId="21" fillId="0" borderId="69" xfId="2" applyNumberFormat="1" applyFont="1" applyBorder="1" applyAlignment="1">
      <alignment horizontal="center" vertical="center"/>
    </xf>
    <xf numFmtId="186" fontId="21" fillId="0" borderId="69" xfId="2" applyNumberFormat="1" applyFont="1" applyBorder="1" applyAlignment="1">
      <alignment horizontal="right" vertical="center" shrinkToFit="1"/>
    </xf>
    <xf numFmtId="186" fontId="21" fillId="0" borderId="69" xfId="2" quotePrefix="1" applyNumberFormat="1" applyFont="1" applyBorder="1" applyAlignment="1">
      <alignment horizontal="right" vertical="center" shrinkToFit="1"/>
    </xf>
    <xf numFmtId="186" fontId="21" fillId="0" borderId="43" xfId="2" quotePrefix="1" applyNumberFormat="1" applyFont="1" applyBorder="1" applyAlignment="1">
      <alignment horizontal="right" vertical="center" shrinkToFit="1"/>
    </xf>
    <xf numFmtId="49" fontId="20" fillId="0" borderId="0" xfId="2" applyNumberFormat="1" applyFont="1"/>
    <xf numFmtId="180" fontId="15" fillId="0" borderId="6" xfId="2" applyNumberFormat="1" applyFont="1" applyBorder="1" applyAlignment="1">
      <alignment horizontal="right" vertical="center" shrinkToFit="1"/>
    </xf>
    <xf numFmtId="38" fontId="15" fillId="0" borderId="6" xfId="2" applyNumberFormat="1" applyFont="1" applyBorder="1" applyAlignment="1">
      <alignment horizontal="right" vertical="center" shrinkToFit="1"/>
    </xf>
    <xf numFmtId="180" fontId="15" fillId="0" borderId="9" xfId="2" applyNumberFormat="1" applyFont="1" applyBorder="1" applyAlignment="1">
      <alignment horizontal="right" vertical="center" shrinkToFit="1"/>
    </xf>
    <xf numFmtId="38" fontId="15" fillId="0" borderId="9" xfId="2" applyNumberFormat="1" applyFont="1" applyBorder="1" applyAlignment="1">
      <alignment horizontal="right" vertical="center" shrinkToFit="1"/>
    </xf>
    <xf numFmtId="180" fontId="15" fillId="0" borderId="62" xfId="2" applyNumberFormat="1" applyFont="1" applyBorder="1" applyAlignment="1">
      <alignment horizontal="right" vertical="center" shrinkToFit="1"/>
    </xf>
    <xf numFmtId="188" fontId="15" fillId="0" borderId="62" xfId="10" applyNumberFormat="1" applyFont="1" applyFill="1" applyBorder="1" applyAlignment="1">
      <alignment horizontal="right" vertical="center" shrinkToFit="1"/>
    </xf>
    <xf numFmtId="186" fontId="15" fillId="0" borderId="62" xfId="10" applyNumberFormat="1" applyFont="1" applyFill="1" applyBorder="1" applyAlignment="1">
      <alignment horizontal="right" vertical="center" shrinkToFit="1"/>
    </xf>
    <xf numFmtId="176" fontId="15" fillId="0" borderId="62" xfId="10" applyNumberFormat="1" applyFont="1" applyFill="1" applyBorder="1" applyAlignment="1">
      <alignment horizontal="right" vertical="center" shrinkToFit="1"/>
    </xf>
    <xf numFmtId="179" fontId="15" fillId="0" borderId="62" xfId="10" applyNumberFormat="1" applyFont="1" applyFill="1" applyBorder="1" applyAlignment="1">
      <alignment horizontal="right" vertical="center" shrinkToFit="1"/>
    </xf>
    <xf numFmtId="38" fontId="15" fillId="0" borderId="62" xfId="2" applyNumberFormat="1" applyFont="1" applyBorder="1" applyAlignment="1">
      <alignment horizontal="right" vertical="center" shrinkToFit="1"/>
    </xf>
    <xf numFmtId="180" fontId="15" fillId="0" borderId="16" xfId="2" applyNumberFormat="1" applyFont="1" applyBorder="1" applyAlignment="1">
      <alignment horizontal="right" vertical="center" shrinkToFit="1"/>
    </xf>
    <xf numFmtId="38" fontId="15" fillId="0" borderId="16" xfId="2" applyNumberFormat="1" applyFont="1" applyBorder="1" applyAlignment="1">
      <alignment horizontal="right" vertical="center" shrinkToFit="1"/>
    </xf>
    <xf numFmtId="186" fontId="15" fillId="0" borderId="9" xfId="5" applyNumberFormat="1" applyFont="1" applyBorder="1" applyAlignment="1">
      <alignment horizontal="right" vertical="center" shrinkToFit="1"/>
    </xf>
    <xf numFmtId="176" fontId="15" fillId="0" borderId="9" xfId="5" applyNumberFormat="1" applyFont="1" applyBorder="1" applyAlignment="1">
      <alignment horizontal="right" vertical="center" shrinkToFit="1"/>
    </xf>
    <xf numFmtId="188" fontId="15" fillId="0" borderId="9" xfId="1" applyNumberFormat="1" applyFont="1" applyBorder="1" applyAlignment="1">
      <alignment vertical="center" shrinkToFit="1"/>
    </xf>
    <xf numFmtId="188" fontId="15" fillId="0" borderId="9" xfId="1" applyNumberFormat="1" applyFont="1" applyBorder="1" applyAlignment="1">
      <alignment horizontal="right" vertical="center" shrinkToFit="1"/>
    </xf>
    <xf numFmtId="186" fontId="15" fillId="0" borderId="30" xfId="5" applyNumberFormat="1" applyFont="1" applyBorder="1" applyAlignment="1">
      <alignment horizontal="right" vertical="center" shrinkToFit="1"/>
    </xf>
    <xf numFmtId="176" fontId="15" fillId="0" borderId="30" xfId="5" applyNumberFormat="1" applyFont="1" applyBorder="1" applyAlignment="1">
      <alignment horizontal="right" vertical="center" shrinkToFit="1"/>
    </xf>
    <xf numFmtId="186" fontId="15" fillId="0" borderId="16" xfId="5" applyNumberFormat="1" applyFont="1" applyBorder="1" applyAlignment="1">
      <alignment horizontal="right" vertical="center" shrinkToFit="1"/>
    </xf>
    <xf numFmtId="176" fontId="15" fillId="0" borderId="16" xfId="5" applyNumberFormat="1" applyFont="1" applyBorder="1" applyAlignment="1">
      <alignment horizontal="right" vertical="center" shrinkToFit="1"/>
    </xf>
    <xf numFmtId="177" fontId="15" fillId="0" borderId="6" xfId="9" applyNumberFormat="1" applyFont="1" applyBorder="1" applyAlignment="1">
      <alignment horizontal="right" vertical="center"/>
    </xf>
    <xf numFmtId="197" fontId="41" fillId="0" borderId="6" xfId="25" applyNumberFormat="1" applyFont="1" applyBorder="1">
      <alignment vertical="center"/>
    </xf>
    <xf numFmtId="177" fontId="15" fillId="0" borderId="9" xfId="9" applyNumberFormat="1" applyFont="1" applyBorder="1" applyAlignment="1">
      <alignment horizontal="right" vertical="center"/>
    </xf>
    <xf numFmtId="197" fontId="41" fillId="0" borderId="9" xfId="25" applyNumberFormat="1" applyFont="1" applyBorder="1">
      <alignment vertical="center"/>
    </xf>
    <xf numFmtId="176" fontId="57" fillId="0" borderId="9" xfId="5" applyNumberFormat="1" applyFont="1" applyBorder="1" applyAlignment="1">
      <alignment horizontal="right" vertical="center" shrinkToFit="1"/>
    </xf>
    <xf numFmtId="176" fontId="15" fillId="0" borderId="9" xfId="1" applyNumberFormat="1" applyFont="1" applyBorder="1" applyAlignment="1">
      <alignment horizontal="right" vertical="center" shrinkToFit="1"/>
    </xf>
    <xf numFmtId="192" fontId="15" fillId="0" borderId="9" xfId="1" applyNumberFormat="1" applyFont="1" applyBorder="1" applyAlignment="1">
      <alignment horizontal="right" vertical="center" shrinkToFit="1"/>
    </xf>
    <xf numFmtId="186" fontId="15" fillId="0" borderId="9" xfId="1" applyNumberFormat="1" applyFont="1" applyBorder="1" applyAlignment="1">
      <alignment horizontal="right" vertical="center" shrinkToFit="1"/>
    </xf>
    <xf numFmtId="177" fontId="15" fillId="0" borderId="30" xfId="9" applyNumberFormat="1" applyFont="1" applyBorder="1" applyAlignment="1">
      <alignment horizontal="right" vertical="center"/>
    </xf>
    <xf numFmtId="192" fontId="15" fillId="0" borderId="30" xfId="1" applyNumberFormat="1" applyFont="1" applyBorder="1" applyAlignment="1">
      <alignment horizontal="right" vertical="center" shrinkToFit="1"/>
    </xf>
    <xf numFmtId="186" fontId="15" fillId="0" borderId="30" xfId="1" applyNumberFormat="1" applyFont="1" applyBorder="1" applyAlignment="1">
      <alignment horizontal="right" vertical="center" shrinkToFit="1"/>
    </xf>
    <xf numFmtId="177" fontId="15" fillId="0" borderId="16" xfId="9" applyNumberFormat="1" applyFont="1" applyBorder="1" applyAlignment="1">
      <alignment horizontal="right" vertical="center"/>
    </xf>
    <xf numFmtId="197" fontId="41" fillId="0" borderId="16" xfId="25" applyNumberFormat="1" applyFont="1" applyBorder="1">
      <alignment vertical="center"/>
    </xf>
    <xf numFmtId="0" fontId="15" fillId="0" borderId="62" xfId="9" applyFont="1" applyBorder="1" applyAlignment="1">
      <alignment horizontal="center" vertical="center"/>
    </xf>
    <xf numFmtId="197" fontId="41" fillId="0" borderId="62" xfId="25" applyNumberFormat="1" applyFont="1" applyBorder="1">
      <alignment vertical="center"/>
    </xf>
    <xf numFmtId="197" fontId="15" fillId="0" borderId="62" xfId="13" applyNumberFormat="1" applyFont="1" applyFill="1" applyBorder="1" applyAlignment="1">
      <alignment horizontal="right" vertical="center"/>
    </xf>
    <xf numFmtId="186" fontId="15" fillId="0" borderId="62" xfId="13" applyNumberFormat="1" applyFont="1" applyFill="1" applyBorder="1" applyAlignment="1">
      <alignment horizontal="right" vertical="center"/>
    </xf>
    <xf numFmtId="177" fontId="15" fillId="0" borderId="62" xfId="9" applyNumberFormat="1" applyFont="1" applyBorder="1" applyAlignment="1">
      <alignment horizontal="right" vertical="center"/>
    </xf>
    <xf numFmtId="176" fontId="21" fillId="0" borderId="16" xfId="26" applyNumberFormat="1" applyFont="1" applyBorder="1" applyAlignment="1">
      <alignment horizontal="right" vertical="center" shrinkToFit="1"/>
    </xf>
    <xf numFmtId="176" fontId="21" fillId="0" borderId="6" xfId="26" applyNumberFormat="1" applyFont="1" applyBorder="1" applyAlignment="1">
      <alignment horizontal="right" vertical="center" shrinkToFit="1"/>
    </xf>
    <xf numFmtId="176" fontId="21" fillId="0" borderId="9" xfId="26" applyNumberFormat="1" applyFont="1" applyBorder="1" applyAlignment="1">
      <alignment horizontal="right" vertical="center" shrinkToFit="1"/>
    </xf>
    <xf numFmtId="186" fontId="8" fillId="0" borderId="62" xfId="2" applyNumberFormat="1" applyFont="1" applyBorder="1" applyAlignment="1">
      <alignment horizontal="right" vertical="center"/>
    </xf>
    <xf numFmtId="188" fontId="8" fillId="0" borderId="62" xfId="2" applyNumberFormat="1" applyFont="1" applyBorder="1" applyAlignment="1">
      <alignment horizontal="right" vertical="center"/>
    </xf>
    <xf numFmtId="194" fontId="8" fillId="0" borderId="62" xfId="2" applyNumberFormat="1" applyFont="1" applyBorder="1" applyAlignment="1">
      <alignment horizontal="right" vertical="center"/>
    </xf>
    <xf numFmtId="197" fontId="50" fillId="0" borderId="27" xfId="2" applyNumberFormat="1" applyFont="1" applyBorder="1" applyAlignment="1">
      <alignment horizontal="right" vertical="center"/>
    </xf>
    <xf numFmtId="197" fontId="50" fillId="0" borderId="25" xfId="2" applyNumberFormat="1" applyFont="1" applyBorder="1" applyAlignment="1">
      <alignment horizontal="right" vertical="center"/>
    </xf>
    <xf numFmtId="197" fontId="50" fillId="0" borderId="26" xfId="2" applyNumberFormat="1" applyFont="1" applyBorder="1" applyAlignment="1">
      <alignment horizontal="right" vertical="center"/>
    </xf>
    <xf numFmtId="197" fontId="50" fillId="0" borderId="29" xfId="2" applyNumberFormat="1" applyFont="1" applyBorder="1" applyAlignment="1">
      <alignment horizontal="right" vertical="center"/>
    </xf>
    <xf numFmtId="197" fontId="50" fillId="0" borderId="11" xfId="2" applyNumberFormat="1" applyFont="1" applyBorder="1" applyAlignment="1">
      <alignment horizontal="right" vertical="center"/>
    </xf>
    <xf numFmtId="49" fontId="71" fillId="0" borderId="11" xfId="2" applyNumberFormat="1" applyFont="1" applyBorder="1" applyAlignment="1">
      <alignment horizontal="right" vertical="center"/>
    </xf>
    <xf numFmtId="197" fontId="50" fillId="0" borderId="82" xfId="2" applyNumberFormat="1" applyFont="1" applyBorder="1" applyAlignment="1">
      <alignment horizontal="right" vertical="center"/>
    </xf>
    <xf numFmtId="197" fontId="50" fillId="0" borderId="83" xfId="2" applyNumberFormat="1" applyFont="1" applyBorder="1" applyAlignment="1">
      <alignment horizontal="right" vertical="center"/>
    </xf>
    <xf numFmtId="197" fontId="50" fillId="0" borderId="84" xfId="2" applyNumberFormat="1" applyFont="1" applyBorder="1" applyAlignment="1">
      <alignment horizontal="right" vertical="center"/>
    </xf>
    <xf numFmtId="197" fontId="50" fillId="0" borderId="66" xfId="2" applyNumberFormat="1" applyFont="1" applyBorder="1" applyAlignment="1">
      <alignment horizontal="right" vertical="center"/>
    </xf>
    <xf numFmtId="197" fontId="50" fillId="0" borderId="23" xfId="2" applyNumberFormat="1" applyFont="1" applyBorder="1" applyAlignment="1">
      <alignment horizontal="right" vertical="center"/>
    </xf>
    <xf numFmtId="197" fontId="50" fillId="0" borderId="13" xfId="2" applyNumberFormat="1" applyFont="1" applyBorder="1" applyAlignment="1">
      <alignment horizontal="right" vertical="center"/>
    </xf>
    <xf numFmtId="197" fontId="21" fillId="0" borderId="27" xfId="2" applyNumberFormat="1" applyFont="1" applyBorder="1" applyAlignment="1">
      <alignment horizontal="right" vertical="center"/>
    </xf>
    <xf numFmtId="178" fontId="41" fillId="4" borderId="57" xfId="5" applyNumberFormat="1" applyFont="1" applyFill="1" applyBorder="1" applyAlignment="1">
      <alignment horizontal="center" vertical="center"/>
    </xf>
    <xf numFmtId="186" fontId="38" fillId="0" borderId="11" xfId="5" applyNumberFormat="1" applyFont="1" applyBorder="1" applyAlignment="1">
      <alignment horizontal="right" vertical="center"/>
    </xf>
    <xf numFmtId="186" fontId="41" fillId="0" borderId="12" xfId="5" applyNumberFormat="1" applyFont="1" applyBorder="1" applyAlignment="1">
      <alignment horizontal="right" vertical="center"/>
    </xf>
    <xf numFmtId="186" fontId="15" fillId="0" borderId="13" xfId="5" applyNumberFormat="1" applyFont="1" applyBorder="1" applyAlignment="1">
      <alignment horizontal="right" vertical="center"/>
    </xf>
    <xf numFmtId="186" fontId="15" fillId="0" borderId="12" xfId="5" applyNumberFormat="1" applyFont="1" applyBorder="1" applyAlignment="1">
      <alignment horizontal="right" vertical="center"/>
    </xf>
    <xf numFmtId="186" fontId="10" fillId="0" borderId="13" xfId="5" quotePrefix="1" applyNumberFormat="1" applyFont="1" applyBorder="1" applyAlignment="1">
      <alignment horizontal="right" vertical="center"/>
    </xf>
    <xf numFmtId="178" fontId="87" fillId="0" borderId="61" xfId="5" applyNumberFormat="1" applyFont="1" applyBorder="1" applyAlignment="1">
      <alignment horizontal="left" vertical="center"/>
    </xf>
    <xf numFmtId="186" fontId="41" fillId="0" borderId="61" xfId="5" applyNumberFormat="1" applyFont="1" applyBorder="1" applyAlignment="1">
      <alignment horizontal="right" vertical="center"/>
    </xf>
    <xf numFmtId="186" fontId="88" fillId="0" borderId="61" xfId="5" applyNumberFormat="1" applyFont="1" applyBorder="1" applyAlignment="1">
      <alignment horizontal="right" vertical="center"/>
    </xf>
    <xf numFmtId="178" fontId="87" fillId="0" borderId="0" xfId="5" applyNumberFormat="1" applyFont="1" applyAlignment="1">
      <alignment horizontal="left" vertical="center"/>
    </xf>
    <xf numFmtId="186" fontId="41" fillId="0" borderId="0" xfId="5" applyNumberFormat="1" applyFont="1" applyAlignment="1">
      <alignment horizontal="right" vertical="center"/>
    </xf>
    <xf numFmtId="186" fontId="88" fillId="0" borderId="0" xfId="5" applyNumberFormat="1" applyFont="1" applyAlignment="1">
      <alignment horizontal="right" vertical="center"/>
    </xf>
    <xf numFmtId="0" fontId="12" fillId="4" borderId="3" xfId="2" applyFont="1" applyFill="1" applyBorder="1" applyAlignment="1">
      <alignment horizontal="center" vertical="center"/>
    </xf>
    <xf numFmtId="3" fontId="12" fillId="0" borderId="12" xfId="2" applyNumberFormat="1" applyFont="1" applyBorder="1" applyAlignment="1">
      <alignment horizontal="right" vertical="center" shrinkToFit="1"/>
    </xf>
    <xf numFmtId="0" fontId="12" fillId="0" borderId="13" xfId="2" applyFont="1" applyBorder="1" applyAlignment="1">
      <alignment horizontal="right" vertical="center" shrinkToFit="1"/>
    </xf>
    <xf numFmtId="0" fontId="8" fillId="0" borderId="17" xfId="2" applyFont="1" applyBorder="1" applyAlignment="1">
      <alignment horizontal="right" vertical="center" shrinkToFit="1"/>
    </xf>
    <xf numFmtId="0" fontId="8" fillId="0" borderId="18" xfId="2" applyFont="1" applyBorder="1" applyAlignment="1">
      <alignment horizontal="right" vertical="center" shrinkToFit="1"/>
    </xf>
    <xf numFmtId="178" fontId="21" fillId="2" borderId="22" xfId="5" applyNumberFormat="1" applyFont="1" applyFill="1" applyBorder="1" applyAlignment="1">
      <alignment horizontal="right" vertical="center" shrinkToFit="1"/>
    </xf>
    <xf numFmtId="178" fontId="21" fillId="2" borderId="94" xfId="5" applyNumberFormat="1" applyFont="1" applyFill="1" applyBorder="1" applyAlignment="1">
      <alignment horizontal="right" vertical="center" shrinkToFit="1"/>
    </xf>
    <xf numFmtId="0" fontId="8" fillId="3" borderId="39" xfId="2" applyFont="1" applyFill="1" applyBorder="1" applyAlignment="1">
      <alignment horizontal="center" vertical="center"/>
    </xf>
    <xf numFmtId="176" fontId="8" fillId="4" borderId="81" xfId="2" applyNumberFormat="1" applyFont="1" applyFill="1" applyBorder="1" applyAlignment="1">
      <alignment horizontal="right" vertical="center"/>
    </xf>
    <xf numFmtId="38" fontId="8" fillId="0" borderId="86" xfId="2" applyNumberFormat="1" applyFont="1" applyBorder="1" applyAlignment="1">
      <alignment horizontal="right" vertical="center"/>
    </xf>
    <xf numFmtId="3" fontId="66" fillId="0" borderId="119" xfId="0" applyNumberFormat="1" applyFont="1" applyBorder="1">
      <alignment vertical="center"/>
    </xf>
    <xf numFmtId="3" fontId="66" fillId="0" borderId="120" xfId="0" applyNumberFormat="1" applyFont="1" applyBorder="1">
      <alignment vertical="center"/>
    </xf>
    <xf numFmtId="0" fontId="8" fillId="3" borderId="117" xfId="2" applyFont="1" applyFill="1" applyBorder="1" applyAlignment="1">
      <alignment horizontal="center" vertical="center"/>
    </xf>
    <xf numFmtId="0" fontId="8" fillId="3" borderId="121" xfId="2" applyFont="1" applyFill="1" applyBorder="1" applyAlignment="1">
      <alignment horizontal="center" vertical="center"/>
    </xf>
    <xf numFmtId="38" fontId="66" fillId="0" borderId="16" xfId="2" applyNumberFormat="1" applyFont="1" applyBorder="1" applyAlignment="1">
      <alignment horizontal="right" vertical="center"/>
    </xf>
    <xf numFmtId="38" fontId="8" fillId="0" borderId="81" xfId="2" applyNumberFormat="1" applyFont="1" applyBorder="1" applyAlignment="1">
      <alignment horizontal="right" vertical="center"/>
    </xf>
    <xf numFmtId="212" fontId="66" fillId="0" borderId="72" xfId="2" applyNumberFormat="1" applyFont="1" applyBorder="1" applyAlignment="1">
      <alignment horizontal="right" vertical="center"/>
    </xf>
    <xf numFmtId="212" fontId="66" fillId="0" borderId="96" xfId="2" applyNumberFormat="1" applyFont="1" applyBorder="1" applyAlignment="1">
      <alignment horizontal="right" vertical="center"/>
    </xf>
    <xf numFmtId="212" fontId="8" fillId="0" borderId="3" xfId="2" applyNumberFormat="1" applyFont="1" applyBorder="1" applyAlignment="1">
      <alignment horizontal="right" vertical="center"/>
    </xf>
    <xf numFmtId="212" fontId="8" fillId="0" borderId="2" xfId="2" applyNumberFormat="1" applyFont="1" applyBorder="1" applyAlignment="1">
      <alignment horizontal="right" vertical="center"/>
    </xf>
    <xf numFmtId="212" fontId="66" fillId="0" borderId="3" xfId="2" applyNumberFormat="1" applyFont="1" applyBorder="1" applyAlignment="1">
      <alignment horizontal="right" vertical="center"/>
    </xf>
    <xf numFmtId="212" fontId="41" fillId="0" borderId="1" xfId="0" applyNumberFormat="1" applyFont="1" applyBorder="1">
      <alignment vertical="center"/>
    </xf>
    <xf numFmtId="212" fontId="41" fillId="0" borderId="19" xfId="0" applyNumberFormat="1" applyFont="1" applyBorder="1">
      <alignment vertical="center"/>
    </xf>
    <xf numFmtId="38" fontId="8" fillId="0" borderId="12" xfId="5" applyNumberFormat="1" applyFont="1" applyBorder="1" applyAlignment="1">
      <alignment horizontal="right" vertical="center" shrinkToFit="1"/>
    </xf>
    <xf numFmtId="186" fontId="8" fillId="0" borderId="23" xfId="5" applyNumberFormat="1" applyFont="1" applyBorder="1" applyAlignment="1">
      <alignment horizontal="right" vertical="center" shrinkToFit="1"/>
    </xf>
    <xf numFmtId="176" fontId="8" fillId="0" borderId="23" xfId="5" applyNumberFormat="1" applyFont="1" applyBorder="1" applyAlignment="1">
      <alignment horizontal="right" vertical="center" shrinkToFit="1"/>
    </xf>
    <xf numFmtId="2" fontId="66" fillId="0" borderId="13" xfId="5" applyNumberFormat="1" applyFont="1" applyBorder="1" applyAlignment="1">
      <alignment horizontal="right" vertical="center" shrinkToFit="1"/>
    </xf>
    <xf numFmtId="178" fontId="27" fillId="0" borderId="9" xfId="2" applyNumberFormat="1" applyFont="1" applyBorder="1" applyAlignment="1">
      <alignment horizontal="center" vertical="center" shrinkToFit="1"/>
    </xf>
    <xf numFmtId="199" fontId="104" fillId="0" borderId="9" xfId="2" applyNumberFormat="1" applyFont="1" applyBorder="1" applyAlignment="1">
      <alignment horizontal="right" vertical="center" shrinkToFit="1"/>
    </xf>
    <xf numFmtId="191" fontId="104" fillId="0" borderId="9" xfId="2" applyNumberFormat="1" applyFont="1" applyBorder="1" applyAlignment="1">
      <alignment horizontal="right" vertical="center" shrinkToFit="1"/>
    </xf>
    <xf numFmtId="0" fontId="21" fillId="3" borderId="3" xfId="2" applyFont="1" applyFill="1" applyBorder="1" applyAlignment="1">
      <alignment horizontal="center" vertical="center"/>
    </xf>
    <xf numFmtId="38" fontId="21" fillId="0" borderId="3" xfId="1" applyNumberFormat="1" applyFont="1" applyBorder="1">
      <alignment vertical="center"/>
    </xf>
    <xf numFmtId="179" fontId="21" fillId="0" borderId="3" xfId="1" applyNumberFormat="1" applyFont="1" applyBorder="1">
      <alignment vertical="center"/>
    </xf>
    <xf numFmtId="194" fontId="27" fillId="0" borderId="96" xfId="5" applyNumberFormat="1" applyFont="1" applyBorder="1" applyAlignment="1">
      <alignment horizontal="right" vertical="center"/>
    </xf>
    <xf numFmtId="194" fontId="27" fillId="0" borderId="69" xfId="5" applyNumberFormat="1" applyFont="1" applyBorder="1" applyAlignment="1">
      <alignment horizontal="right" vertical="center"/>
    </xf>
    <xf numFmtId="194" fontId="27" fillId="0" borderId="39" xfId="5" applyNumberFormat="1" applyFont="1" applyBorder="1" applyAlignment="1">
      <alignment horizontal="right" vertical="center"/>
    </xf>
    <xf numFmtId="194" fontId="27" fillId="0" borderId="43" xfId="5" applyNumberFormat="1" applyFont="1" applyBorder="1" applyAlignment="1">
      <alignment horizontal="right" vertical="center"/>
    </xf>
    <xf numFmtId="179" fontId="8" fillId="0" borderId="97" xfId="2" applyNumberFormat="1" applyFont="1" applyBorder="1" applyAlignment="1">
      <alignment horizontal="right" vertical="center"/>
    </xf>
    <xf numFmtId="179" fontId="8" fillId="0" borderId="98" xfId="2" applyNumberFormat="1" applyFont="1" applyBorder="1" applyAlignment="1">
      <alignment horizontal="right" vertical="center"/>
    </xf>
    <xf numFmtId="179" fontId="8" fillId="0" borderId="99" xfId="2" applyNumberFormat="1" applyFont="1" applyBorder="1" applyAlignment="1">
      <alignment horizontal="right" vertical="center"/>
    </xf>
    <xf numFmtId="179" fontId="8" fillId="0" borderId="78" xfId="2" applyNumberFormat="1" applyFont="1" applyBorder="1" applyAlignment="1">
      <alignment horizontal="right" vertical="center"/>
    </xf>
    <xf numFmtId="179" fontId="8" fillId="0" borderId="25" xfId="2" applyNumberFormat="1" applyFont="1" applyBorder="1" applyAlignment="1">
      <alignment horizontal="right" vertical="center"/>
    </xf>
    <xf numFmtId="179" fontId="8" fillId="0" borderId="26" xfId="2" applyNumberFormat="1" applyFont="1" applyBorder="1" applyAlignment="1">
      <alignment horizontal="right" vertical="center"/>
    </xf>
    <xf numFmtId="179" fontId="8" fillId="0" borderId="29" xfId="2" applyNumberFormat="1" applyFont="1" applyBorder="1" applyAlignment="1">
      <alignment horizontal="right" vertical="center"/>
    </xf>
    <xf numFmtId="179" fontId="8" fillId="0" borderId="27" xfId="2" applyNumberFormat="1" applyFont="1" applyBorder="1" applyAlignment="1">
      <alignment horizontal="right" vertical="center"/>
    </xf>
    <xf numFmtId="179" fontId="8" fillId="0" borderId="11" xfId="2" applyNumberFormat="1" applyFont="1" applyBorder="1" applyAlignment="1">
      <alignment horizontal="right" vertical="center"/>
    </xf>
    <xf numFmtId="179" fontId="110" fillId="0" borderId="29" xfId="2" applyNumberFormat="1" applyFont="1" applyBorder="1" applyAlignment="1">
      <alignment horizontal="right" vertical="center"/>
    </xf>
    <xf numFmtId="179" fontId="8" fillId="0" borderId="66" xfId="2" applyNumberFormat="1" applyFont="1" applyBorder="1" applyAlignment="1">
      <alignment horizontal="right" vertical="center"/>
    </xf>
    <xf numFmtId="179" fontId="8" fillId="0" borderId="23" xfId="2" applyNumberFormat="1" applyFont="1" applyBorder="1" applyAlignment="1">
      <alignment horizontal="right" vertical="center"/>
    </xf>
    <xf numFmtId="179" fontId="8" fillId="0" borderId="13" xfId="2" applyNumberFormat="1" applyFont="1" applyBorder="1" applyAlignment="1">
      <alignment horizontal="right" vertical="center"/>
    </xf>
    <xf numFmtId="178" fontId="21" fillId="0" borderId="16" xfId="2" applyNumberFormat="1" applyFont="1" applyBorder="1" applyAlignment="1">
      <alignment vertical="center"/>
    </xf>
    <xf numFmtId="205" fontId="21" fillId="0" borderId="16" xfId="2" applyNumberFormat="1" applyFont="1" applyBorder="1" applyAlignment="1">
      <alignment horizontal="right" vertical="center" shrinkToFit="1"/>
    </xf>
    <xf numFmtId="179" fontId="21" fillId="0" borderId="16" xfId="2" applyNumberFormat="1" applyFont="1" applyBorder="1" applyAlignment="1">
      <alignment horizontal="right" vertical="center" shrinkToFit="1"/>
    </xf>
    <xf numFmtId="197" fontId="15" fillId="0" borderId="3" xfId="2" applyNumberFormat="1" applyFont="1" applyBorder="1" applyAlignment="1">
      <alignment horizontal="right" vertical="center"/>
    </xf>
    <xf numFmtId="0" fontId="15" fillId="4" borderId="3" xfId="2" applyFont="1" applyFill="1" applyBorder="1" applyAlignment="1">
      <alignment horizontal="center" vertical="center" shrinkToFit="1"/>
    </xf>
    <xf numFmtId="197" fontId="15" fillId="0" borderId="3" xfId="2" applyNumberFormat="1" applyFont="1" applyBorder="1" applyAlignment="1">
      <alignment horizontal="right" vertical="center" shrinkToFit="1"/>
    </xf>
    <xf numFmtId="178" fontId="15" fillId="0" borderId="3" xfId="2" applyNumberFormat="1" applyFont="1" applyBorder="1" applyAlignment="1">
      <alignment horizontal="right" vertical="center" shrinkToFit="1"/>
    </xf>
    <xf numFmtId="49" fontId="15" fillId="0" borderId="3" xfId="2" applyNumberFormat="1" applyFont="1" applyBorder="1" applyAlignment="1">
      <alignment horizontal="right" vertical="center" shrinkToFit="1"/>
    </xf>
    <xf numFmtId="49" fontId="15" fillId="0" borderId="3" xfId="2" applyNumberFormat="1" applyFont="1" applyBorder="1" applyAlignment="1">
      <alignment vertical="center"/>
    </xf>
    <xf numFmtId="178" fontId="15" fillId="0" borderId="3" xfId="2" applyNumberFormat="1" applyFont="1" applyBorder="1" applyAlignment="1">
      <alignment vertical="center"/>
    </xf>
    <xf numFmtId="178" fontId="8" fillId="4" borderId="118" xfId="2" applyNumberFormat="1" applyFont="1" applyFill="1" applyBorder="1" applyAlignment="1">
      <alignment horizontal="center" vertical="center"/>
    </xf>
    <xf numFmtId="38" fontId="8" fillId="0" borderId="118" xfId="2" applyNumberFormat="1" applyFont="1" applyBorder="1" applyAlignment="1">
      <alignment horizontal="right" vertical="center"/>
    </xf>
    <xf numFmtId="178" fontId="8" fillId="0" borderId="12" xfId="2" applyNumberFormat="1" applyFont="1" applyBorder="1" applyAlignment="1">
      <alignment horizontal="right" vertical="center" shrinkToFit="1"/>
    </xf>
    <xf numFmtId="179" fontId="8" fillId="0" borderId="13" xfId="2" applyNumberFormat="1" applyFont="1" applyBorder="1" applyAlignment="1">
      <alignment horizontal="right" vertical="center" shrinkToFit="1"/>
    </xf>
    <xf numFmtId="0" fontId="8" fillId="0" borderId="16" xfId="2" applyFont="1" applyBorder="1" applyAlignment="1">
      <alignment horizontal="right" vertical="center"/>
    </xf>
    <xf numFmtId="178" fontId="8" fillId="0" borderId="43" xfId="24" applyNumberFormat="1" applyFont="1" applyFill="1" applyBorder="1" applyAlignment="1">
      <alignment vertical="center"/>
    </xf>
    <xf numFmtId="49" fontId="12" fillId="0" borderId="62" xfId="2" applyNumberFormat="1" applyFont="1" applyBorder="1" applyAlignment="1">
      <alignment vertical="center"/>
    </xf>
    <xf numFmtId="178" fontId="12" fillId="0" borderId="104" xfId="2" applyNumberFormat="1" applyFont="1" applyBorder="1" applyAlignment="1">
      <alignment horizontal="right" vertical="center"/>
    </xf>
    <xf numFmtId="178" fontId="12" fillId="0" borderId="62" xfId="2" applyNumberFormat="1" applyFont="1" applyBorder="1"/>
    <xf numFmtId="49" fontId="12" fillId="0" borderId="9" xfId="2" applyNumberFormat="1" applyFont="1" applyBorder="1" applyAlignment="1">
      <alignment vertical="center"/>
    </xf>
    <xf numFmtId="178" fontId="12" fillId="0" borderId="105" xfId="2" applyNumberFormat="1" applyFont="1" applyBorder="1" applyAlignment="1">
      <alignment horizontal="right" vertical="center"/>
    </xf>
    <xf numFmtId="178" fontId="12" fillId="0" borderId="9" xfId="2" applyNumberFormat="1" applyFont="1" applyBorder="1"/>
    <xf numFmtId="49" fontId="29" fillId="0" borderId="9" xfId="2" applyNumberFormat="1" applyFont="1" applyBorder="1" applyAlignment="1">
      <alignment vertical="center"/>
    </xf>
    <xf numFmtId="49" fontId="59" fillId="0" borderId="9" xfId="2" applyNumberFormat="1" applyFont="1" applyBorder="1" applyAlignment="1">
      <alignment vertical="center"/>
    </xf>
    <xf numFmtId="49" fontId="59" fillId="0" borderId="62" xfId="2" applyNumberFormat="1" applyFont="1" applyBorder="1" applyAlignment="1">
      <alignment vertical="center"/>
    </xf>
    <xf numFmtId="49" fontId="12" fillId="0" borderId="30" xfId="2" applyNumberFormat="1" applyFont="1" applyBorder="1" applyAlignment="1">
      <alignment vertical="center"/>
    </xf>
    <xf numFmtId="49" fontId="12" fillId="0" borderId="16" xfId="2" applyNumberFormat="1" applyFont="1" applyBorder="1" applyAlignment="1">
      <alignment vertical="center"/>
    </xf>
    <xf numFmtId="178" fontId="12" fillId="0" borderId="106" xfId="2" applyNumberFormat="1" applyFont="1" applyBorder="1" applyAlignment="1">
      <alignment horizontal="right" vertical="center"/>
    </xf>
    <xf numFmtId="178" fontId="12" fillId="0" borderId="16" xfId="2" applyNumberFormat="1" applyFont="1" applyBorder="1"/>
    <xf numFmtId="38" fontId="8" fillId="0" borderId="12" xfId="2" applyNumberFormat="1" applyFont="1" applyBorder="1" applyAlignment="1">
      <alignment horizontal="right" vertical="center"/>
    </xf>
    <xf numFmtId="38" fontId="8" fillId="0" borderId="23" xfId="2" applyNumberFormat="1" applyFont="1" applyBorder="1" applyAlignment="1">
      <alignment horizontal="right" vertical="center"/>
    </xf>
    <xf numFmtId="38" fontId="8" fillId="0" borderId="110" xfId="2" applyNumberFormat="1" applyFont="1" applyBorder="1" applyAlignment="1">
      <alignment horizontal="right" vertical="center"/>
    </xf>
    <xf numFmtId="38" fontId="8" fillId="0" borderId="58" xfId="2" applyNumberFormat="1" applyFont="1" applyBorder="1" applyAlignment="1">
      <alignment horizontal="right" vertical="center"/>
    </xf>
    <xf numFmtId="38" fontId="8" fillId="0" borderId="3" xfId="2" applyNumberFormat="1" applyFont="1" applyBorder="1" applyAlignment="1">
      <alignment horizontal="right" vertical="center"/>
    </xf>
    <xf numFmtId="38" fontId="8" fillId="0" borderId="30" xfId="5" applyNumberFormat="1" applyFont="1" applyBorder="1" applyAlignment="1">
      <alignment horizontal="right" vertical="center" shrinkToFit="1"/>
    </xf>
    <xf numFmtId="38" fontId="8" fillId="0" borderId="60" xfId="5" applyNumberFormat="1" applyFont="1" applyBorder="1" applyAlignment="1">
      <alignment horizontal="right" vertical="center" shrinkToFit="1"/>
    </xf>
    <xf numFmtId="38" fontId="8" fillId="0" borderId="112" xfId="5" applyNumberFormat="1" applyFont="1" applyBorder="1" applyAlignment="1">
      <alignment horizontal="right" vertical="center" shrinkToFit="1"/>
    </xf>
    <xf numFmtId="38" fontId="8" fillId="0" borderId="9" xfId="5" applyNumberFormat="1" applyFont="1" applyBorder="1" applyAlignment="1">
      <alignment horizontal="right" vertical="center" shrinkToFit="1"/>
    </xf>
    <xf numFmtId="38" fontId="8" fillId="0" borderId="28" xfId="5" applyNumberFormat="1" applyFont="1" applyBorder="1" applyAlignment="1">
      <alignment horizontal="right" vertical="center" shrinkToFit="1"/>
    </xf>
    <xf numFmtId="38" fontId="8" fillId="0" borderId="111" xfId="5" applyNumberFormat="1" applyFont="1" applyBorder="1" applyAlignment="1">
      <alignment horizontal="right" vertical="center" shrinkToFit="1"/>
    </xf>
    <xf numFmtId="38" fontId="8" fillId="0" borderId="3" xfId="5" applyNumberFormat="1" applyFont="1" applyBorder="1" applyAlignment="1">
      <alignment horizontal="right" vertical="center" shrinkToFit="1"/>
    </xf>
    <xf numFmtId="38" fontId="8" fillId="0" borderId="57" xfId="5" applyNumberFormat="1" applyFont="1" applyBorder="1" applyAlignment="1">
      <alignment horizontal="right" vertical="center" shrinkToFit="1"/>
    </xf>
    <xf numFmtId="38" fontId="8" fillId="0" borderId="76" xfId="5" applyNumberFormat="1" applyFont="1" applyBorder="1" applyAlignment="1">
      <alignment horizontal="right" vertical="center" shrinkToFit="1"/>
    </xf>
    <xf numFmtId="194" fontId="66" fillId="0" borderId="12" xfId="5" applyNumberFormat="1" applyFont="1" applyBorder="1" applyAlignment="1">
      <alignment horizontal="right" vertical="center"/>
    </xf>
    <xf numFmtId="194" fontId="66" fillId="0" borderId="23" xfId="5" applyNumberFormat="1" applyFont="1" applyBorder="1" applyAlignment="1">
      <alignment horizontal="right" vertical="center"/>
    </xf>
    <xf numFmtId="194" fontId="66" fillId="0" borderId="13" xfId="5" applyNumberFormat="1" applyFont="1" applyBorder="1" applyAlignment="1">
      <alignment horizontal="right" vertical="center"/>
    </xf>
    <xf numFmtId="178" fontId="66" fillId="4" borderId="3" xfId="5" applyNumberFormat="1" applyFont="1" applyFill="1" applyBorder="1" applyAlignment="1">
      <alignment horizontal="center" vertical="center"/>
    </xf>
    <xf numFmtId="0" fontId="8" fillId="0" borderId="9" xfId="5" applyFont="1" applyBorder="1" applyAlignment="1">
      <alignment horizontal="right" vertical="center"/>
    </xf>
    <xf numFmtId="0" fontId="8" fillId="0" borderId="16" xfId="5" applyFont="1" applyBorder="1" applyAlignment="1">
      <alignment horizontal="right" vertical="center"/>
    </xf>
    <xf numFmtId="191" fontId="8" fillId="0" borderId="6" xfId="5" applyNumberFormat="1" applyFont="1" applyBorder="1" applyAlignment="1">
      <alignment horizontal="right" vertical="center"/>
    </xf>
    <xf numFmtId="0" fontId="8" fillId="0" borderId="6" xfId="5" applyFont="1" applyBorder="1" applyAlignment="1">
      <alignment horizontal="right" vertical="center"/>
    </xf>
    <xf numFmtId="206" fontId="8" fillId="0" borderId="9" xfId="5" applyNumberFormat="1" applyFont="1" applyBorder="1" applyAlignment="1">
      <alignment horizontal="right" vertical="center"/>
    </xf>
    <xf numFmtId="191" fontId="8" fillId="0" borderId="16" xfId="5" applyNumberFormat="1" applyFont="1" applyBorder="1" applyAlignment="1">
      <alignment horizontal="right" vertical="center"/>
    </xf>
    <xf numFmtId="49" fontId="23" fillId="0" borderId="0" xfId="5" applyNumberFormat="1" applyFont="1" applyAlignment="1">
      <alignment vertical="center"/>
    </xf>
    <xf numFmtId="49" fontId="155" fillId="0" borderId="0" xfId="5" applyNumberFormat="1" applyFont="1" applyAlignment="1">
      <alignment vertical="center"/>
    </xf>
    <xf numFmtId="207" fontId="8" fillId="0" borderId="16" xfId="5" applyNumberFormat="1" applyFont="1" applyBorder="1" applyAlignment="1">
      <alignment horizontal="right" vertical="center"/>
    </xf>
    <xf numFmtId="49" fontId="27" fillId="0" borderId="1" xfId="5" applyNumberFormat="1" applyFont="1" applyBorder="1" applyAlignment="1">
      <alignment horizontal="center" vertical="center" wrapText="1"/>
    </xf>
    <xf numFmtId="191" fontId="15" fillId="0" borderId="3" xfId="5" applyNumberFormat="1" applyFont="1" applyBorder="1" applyAlignment="1">
      <alignment horizontal="right" vertical="center"/>
    </xf>
    <xf numFmtId="191" fontId="41" fillId="0" borderId="3" xfId="5" applyNumberFormat="1" applyFont="1" applyBorder="1" applyAlignment="1">
      <alignment horizontal="right" vertical="center" wrapText="1"/>
    </xf>
    <xf numFmtId="191" fontId="15" fillId="0" borderId="19" xfId="5" applyNumberFormat="1" applyFont="1" applyBorder="1" applyAlignment="1">
      <alignment horizontal="right" vertical="center" wrapText="1"/>
    </xf>
    <xf numFmtId="191" fontId="15" fillId="0" borderId="58" xfId="5" applyNumberFormat="1" applyFont="1" applyBorder="1" applyAlignment="1">
      <alignment horizontal="right" vertical="center" wrapText="1"/>
    </xf>
    <xf numFmtId="49" fontId="27" fillId="0" borderId="19" xfId="5" applyNumberFormat="1" applyFont="1" applyBorder="1" applyAlignment="1">
      <alignment horizontal="center" vertical="center" wrapText="1"/>
    </xf>
    <xf numFmtId="49" fontId="74" fillId="0" borderId="1" xfId="5" applyNumberFormat="1" applyFont="1" applyBorder="1" applyAlignment="1">
      <alignment horizontal="center" vertical="center" wrapText="1"/>
    </xf>
    <xf numFmtId="38" fontId="15" fillId="0" borderId="16" xfId="5" applyNumberFormat="1" applyFont="1" applyBorder="1" applyAlignment="1">
      <alignment horizontal="right" vertical="center"/>
    </xf>
    <xf numFmtId="209" fontId="15" fillId="0" borderId="16" xfId="5" applyNumberFormat="1" applyFont="1" applyBorder="1" applyAlignment="1">
      <alignment horizontal="right" vertical="center"/>
    </xf>
    <xf numFmtId="188" fontId="15" fillId="0" borderId="16" xfId="5" applyNumberFormat="1" applyFont="1" applyBorder="1" applyAlignment="1">
      <alignment horizontal="right" vertical="center"/>
    </xf>
    <xf numFmtId="210" fontId="15" fillId="0" borderId="16" xfId="5" applyNumberFormat="1" applyFont="1" applyBorder="1" applyAlignment="1">
      <alignment horizontal="right" vertical="center"/>
    </xf>
    <xf numFmtId="38" fontId="21" fillId="0" borderId="1" xfId="5" applyNumberFormat="1" applyFont="1" applyBorder="1" applyAlignment="1">
      <alignment horizontal="right" vertical="center" shrinkToFit="1"/>
    </xf>
    <xf numFmtId="38" fontId="21" fillId="0" borderId="19" xfId="5" applyNumberFormat="1" applyFont="1" applyBorder="1" applyAlignment="1">
      <alignment horizontal="right" vertical="center" shrinkToFit="1"/>
    </xf>
    <xf numFmtId="38" fontId="21" fillId="0" borderId="30" xfId="5" applyNumberFormat="1" applyFont="1" applyBorder="1" applyAlignment="1">
      <alignment horizontal="right" vertical="center" shrinkToFit="1"/>
    </xf>
    <xf numFmtId="38" fontId="12" fillId="0" borderId="19" xfId="5" applyNumberFormat="1" applyFont="1" applyBorder="1" applyAlignment="1">
      <alignment horizontal="right" vertical="center" shrinkToFit="1"/>
    </xf>
    <xf numFmtId="179" fontId="15" fillId="0" borderId="31" xfId="5" applyNumberFormat="1" applyFont="1" applyBorder="1" applyAlignment="1">
      <alignment horizontal="right" vertical="center"/>
    </xf>
    <xf numFmtId="38" fontId="15" fillId="0" borderId="17" xfId="5" applyNumberFormat="1" applyFont="1" applyBorder="1" applyAlignment="1">
      <alignment horizontal="right" vertical="center"/>
    </xf>
    <xf numFmtId="194" fontId="15" fillId="0" borderId="52" xfId="5" applyNumberFormat="1" applyFont="1" applyBorder="1" applyAlignment="1">
      <alignment horizontal="right" vertical="center"/>
    </xf>
    <xf numFmtId="188" fontId="15" fillId="0" borderId="18" xfId="5" applyNumberFormat="1" applyFont="1" applyBorder="1" applyAlignment="1">
      <alignment horizontal="right" vertical="center"/>
    </xf>
    <xf numFmtId="179" fontId="15" fillId="0" borderId="17" xfId="5" applyNumberFormat="1" applyFont="1" applyBorder="1" applyAlignment="1">
      <alignment horizontal="right" vertical="center"/>
    </xf>
    <xf numFmtId="179" fontId="15" fillId="0" borderId="52" xfId="5" applyNumberFormat="1" applyFont="1" applyBorder="1" applyAlignment="1">
      <alignment horizontal="right" vertical="center"/>
    </xf>
    <xf numFmtId="179" fontId="15" fillId="0" borderId="18" xfId="5" applyNumberFormat="1" applyFont="1" applyBorder="1" applyAlignment="1">
      <alignment horizontal="right" vertical="center"/>
    </xf>
    <xf numFmtId="38" fontId="15" fillId="0" borderId="7" xfId="5" applyNumberFormat="1" applyFont="1" applyBorder="1" applyAlignment="1">
      <alignment horizontal="right" vertical="center"/>
    </xf>
    <xf numFmtId="179" fontId="15" fillId="0" borderId="47" xfId="5" applyNumberFormat="1" applyFont="1" applyBorder="1" applyAlignment="1">
      <alignment horizontal="right" vertical="center"/>
    </xf>
    <xf numFmtId="186" fontId="15" fillId="0" borderId="8" xfId="5" applyNumberFormat="1" applyFont="1" applyBorder="1" applyAlignment="1">
      <alignment horizontal="right" vertical="center"/>
    </xf>
    <xf numFmtId="179" fontId="15" fillId="0" borderId="7" xfId="5" applyNumberFormat="1" applyFont="1" applyBorder="1" applyAlignment="1">
      <alignment horizontal="right" vertical="center"/>
    </xf>
    <xf numFmtId="179" fontId="15" fillId="0" borderId="8" xfId="5" applyNumberFormat="1" applyFont="1" applyBorder="1" applyAlignment="1">
      <alignment horizontal="right" vertical="center"/>
    </xf>
    <xf numFmtId="186" fontId="15" fillId="0" borderId="31" xfId="5" applyNumberFormat="1" applyFont="1" applyBorder="1" applyAlignment="1">
      <alignment horizontal="right" vertical="center"/>
    </xf>
    <xf numFmtId="38" fontId="15" fillId="0" borderId="12" xfId="5" applyNumberFormat="1" applyFont="1" applyBorder="1" applyAlignment="1">
      <alignment horizontal="right" vertical="center"/>
    </xf>
    <xf numFmtId="179" fontId="15" fillId="0" borderId="23" xfId="5" applyNumberFormat="1" applyFont="1" applyBorder="1" applyAlignment="1">
      <alignment horizontal="right" vertical="center"/>
    </xf>
    <xf numFmtId="179" fontId="15" fillId="0" borderId="12" xfId="5" applyNumberFormat="1" applyFont="1" applyBorder="1" applyAlignment="1">
      <alignment horizontal="right" vertical="center"/>
    </xf>
    <xf numFmtId="179" fontId="15" fillId="0" borderId="13" xfId="5" applyNumberFormat="1" applyFont="1" applyBorder="1" applyAlignment="1">
      <alignment horizontal="right" vertical="center"/>
    </xf>
    <xf numFmtId="0" fontId="15" fillId="4" borderId="3" xfId="5" applyFont="1" applyFill="1" applyBorder="1" applyAlignment="1">
      <alignment horizontal="center" vertical="center"/>
    </xf>
    <xf numFmtId="38" fontId="8" fillId="0" borderId="3" xfId="5" applyNumberFormat="1" applyFont="1" applyBorder="1" applyAlignment="1">
      <alignment horizontal="right" vertical="center"/>
    </xf>
    <xf numFmtId="191" fontId="8" fillId="0" borderId="3" xfId="5" applyNumberFormat="1" applyFont="1" applyBorder="1" applyAlignment="1">
      <alignment horizontal="right" vertical="center"/>
    </xf>
    <xf numFmtId="0" fontId="8" fillId="4" borderId="3" xfId="5" applyFont="1" applyFill="1" applyBorder="1" applyAlignment="1">
      <alignment horizontal="center" vertical="center"/>
    </xf>
    <xf numFmtId="205" fontId="8" fillId="0" borderId="62" xfId="2" applyNumberFormat="1" applyFont="1" applyBorder="1" applyAlignment="1">
      <alignment horizontal="right" vertical="center"/>
    </xf>
    <xf numFmtId="191" fontId="8" fillId="0" borderId="62" xfId="2" applyNumberFormat="1" applyFont="1" applyBorder="1" applyAlignment="1">
      <alignment horizontal="right" vertical="center"/>
    </xf>
    <xf numFmtId="205" fontId="8" fillId="0" borderId="9" xfId="2" applyNumberFormat="1" applyFont="1" applyBorder="1" applyAlignment="1">
      <alignment horizontal="right" vertical="center"/>
    </xf>
    <xf numFmtId="191" fontId="8" fillId="0" borderId="9" xfId="2" applyNumberFormat="1" applyFont="1" applyBorder="1" applyAlignment="1">
      <alignment horizontal="right" vertical="center"/>
    </xf>
    <xf numFmtId="205" fontId="8" fillId="0" borderId="30" xfId="2" applyNumberFormat="1" applyFont="1" applyBorder="1" applyAlignment="1">
      <alignment horizontal="right" vertical="center"/>
    </xf>
    <xf numFmtId="191" fontId="8" fillId="0" borderId="30" xfId="2" applyNumberFormat="1" applyFont="1" applyBorder="1" applyAlignment="1">
      <alignment horizontal="right" vertical="center"/>
    </xf>
    <xf numFmtId="205" fontId="8" fillId="0" borderId="16" xfId="2" applyNumberFormat="1" applyFont="1" applyBorder="1" applyAlignment="1">
      <alignment horizontal="right" vertical="center"/>
    </xf>
    <xf numFmtId="191" fontId="8" fillId="0" borderId="16" xfId="2" applyNumberFormat="1" applyFont="1" applyBorder="1" applyAlignment="1">
      <alignment horizontal="right" vertical="center"/>
    </xf>
    <xf numFmtId="0" fontId="21" fillId="4" borderId="3" xfId="5" applyFont="1" applyFill="1" applyBorder="1" applyAlignment="1">
      <alignment horizontal="center" vertical="center"/>
    </xf>
    <xf numFmtId="191" fontId="21" fillId="0" borderId="3" xfId="5" applyNumberFormat="1" applyFont="1" applyBorder="1" applyAlignment="1">
      <alignment horizontal="right" vertical="center"/>
    </xf>
    <xf numFmtId="0" fontId="74" fillId="0" borderId="3" xfId="5" applyFont="1" applyBorder="1" applyAlignment="1">
      <alignment horizontal="center" vertical="center"/>
    </xf>
    <xf numFmtId="205" fontId="74" fillId="0" borderId="66" xfId="5" applyNumberFormat="1" applyFont="1" applyBorder="1" applyAlignment="1">
      <alignment horizontal="right" vertical="center"/>
    </xf>
    <xf numFmtId="205" fontId="74" fillId="0" borderId="23" xfId="5" applyNumberFormat="1" applyFont="1" applyBorder="1" applyAlignment="1">
      <alignment horizontal="right" vertical="center"/>
    </xf>
    <xf numFmtId="205" fontId="27" fillId="0" borderId="23" xfId="5" applyNumberFormat="1" applyFont="1" applyBorder="1" applyAlignment="1">
      <alignment horizontal="right" vertical="center"/>
    </xf>
    <xf numFmtId="205" fontId="74" fillId="0" borderId="36" xfId="5" applyNumberFormat="1" applyFont="1" applyBorder="1" applyAlignment="1">
      <alignment horizontal="right" vertical="center"/>
    </xf>
    <xf numFmtId="205" fontId="27" fillId="0" borderId="13" xfId="5" applyNumberFormat="1" applyFont="1" applyBorder="1" applyAlignment="1">
      <alignment horizontal="right" vertical="center"/>
    </xf>
    <xf numFmtId="205" fontId="74" fillId="0" borderId="12" xfId="5" applyNumberFormat="1" applyFont="1" applyBorder="1" applyAlignment="1">
      <alignment horizontal="right" vertical="center"/>
    </xf>
    <xf numFmtId="205" fontId="74" fillId="0" borderId="13" xfId="5" applyNumberFormat="1" applyFont="1" applyBorder="1" applyAlignment="1">
      <alignment horizontal="right" vertical="center"/>
    </xf>
    <xf numFmtId="205" fontId="74" fillId="0" borderId="57" xfId="5" applyNumberFormat="1" applyFont="1" applyBorder="1" applyAlignment="1">
      <alignment horizontal="right" vertical="center"/>
    </xf>
    <xf numFmtId="205" fontId="27" fillId="0" borderId="58" xfId="5" applyNumberFormat="1" applyFont="1" applyBorder="1" applyAlignment="1">
      <alignment horizontal="right" vertical="center"/>
    </xf>
    <xf numFmtId="205" fontId="74" fillId="0" borderId="3" xfId="5" applyNumberFormat="1" applyFont="1" applyBorder="1" applyAlignment="1">
      <alignment horizontal="right" vertical="center"/>
    </xf>
    <xf numFmtId="0" fontId="27" fillId="3" borderId="16" xfId="5" applyFont="1" applyFill="1" applyBorder="1" applyAlignment="1">
      <alignment horizontal="center" vertical="center"/>
    </xf>
    <xf numFmtId="38" fontId="27" fillId="0" borderId="33" xfId="5" applyNumberFormat="1" applyFont="1" applyBorder="1" applyAlignment="1">
      <alignment horizontal="right" vertical="center"/>
    </xf>
    <xf numFmtId="38" fontId="27" fillId="0" borderId="52" xfId="5" applyNumberFormat="1" applyFont="1" applyBorder="1" applyAlignment="1">
      <alignment horizontal="right" vertical="center"/>
    </xf>
    <xf numFmtId="38" fontId="39" fillId="0" borderId="18" xfId="5" applyNumberFormat="1" applyFont="1" applyBorder="1" applyAlignment="1">
      <alignment horizontal="right" vertical="center"/>
    </xf>
    <xf numFmtId="38" fontId="27" fillId="0" borderId="18" xfId="5" applyNumberFormat="1" applyFont="1" applyBorder="1" applyAlignment="1">
      <alignment horizontal="right" vertical="center"/>
    </xf>
    <xf numFmtId="38" fontId="27" fillId="0" borderId="16" xfId="5" applyNumberFormat="1" applyFont="1" applyBorder="1" applyAlignment="1">
      <alignment horizontal="right" vertical="center"/>
    </xf>
    <xf numFmtId="38" fontId="27" fillId="0" borderId="43" xfId="5" applyNumberFormat="1" applyFont="1" applyBorder="1" applyAlignment="1">
      <alignment horizontal="right" vertical="center"/>
    </xf>
    <xf numFmtId="205" fontId="27" fillId="0" borderId="17" xfId="5" applyNumberFormat="1" applyFont="1" applyBorder="1" applyAlignment="1">
      <alignment horizontal="right" vertical="center"/>
    </xf>
    <xf numFmtId="205" fontId="27" fillId="0" borderId="33" xfId="5" applyNumberFormat="1" applyFont="1" applyBorder="1" applyAlignment="1">
      <alignment horizontal="right" vertical="center"/>
    </xf>
    <xf numFmtId="199" fontId="39" fillId="0" borderId="13" xfId="5" applyNumberFormat="1" applyFont="1" applyBorder="1" applyAlignment="1">
      <alignment horizontal="right" vertical="center"/>
    </xf>
    <xf numFmtId="38" fontId="82" fillId="0" borderId="16" xfId="5" applyNumberFormat="1" applyFont="1" applyBorder="1" applyAlignment="1">
      <alignment horizontal="right" vertical="center"/>
    </xf>
    <xf numFmtId="191" fontId="15" fillId="4" borderId="3" xfId="2" applyNumberFormat="1" applyFont="1" applyFill="1" applyBorder="1" applyAlignment="1">
      <alignment horizontal="right" vertical="center"/>
    </xf>
    <xf numFmtId="191" fontId="15" fillId="4" borderId="86" xfId="2" applyNumberFormat="1" applyFont="1" applyFill="1" applyBorder="1" applyAlignment="1">
      <alignment horizontal="right" vertical="center"/>
    </xf>
    <xf numFmtId="0" fontId="128" fillId="2" borderId="0" xfId="0" applyFont="1" applyFill="1" applyAlignment="1">
      <alignment horizontal="center" vertical="center"/>
    </xf>
    <xf numFmtId="0" fontId="129" fillId="2" borderId="0" xfId="0" applyFont="1" applyFill="1" applyAlignment="1">
      <alignment horizontal="center" vertical="center"/>
    </xf>
    <xf numFmtId="0" fontId="52" fillId="5" borderId="114" xfId="22" applyFill="1" applyBorder="1" applyAlignment="1">
      <alignment horizontal="left" vertical="center"/>
    </xf>
    <xf numFmtId="0" fontId="52" fillId="5" borderId="115" xfId="22" applyFill="1" applyBorder="1" applyAlignment="1">
      <alignment horizontal="left" vertical="center"/>
    </xf>
    <xf numFmtId="0" fontId="15" fillId="2" borderId="0" xfId="5" applyFont="1" applyFill="1" applyAlignment="1">
      <alignment horizontal="left" vertical="center"/>
    </xf>
    <xf numFmtId="0" fontId="10" fillId="2" borderId="0" xfId="5" applyFont="1" applyFill="1" applyAlignment="1">
      <alignment horizontal="left" vertical="center"/>
    </xf>
    <xf numFmtId="0" fontId="14" fillId="2" borderId="0" xfId="5" applyFont="1" applyFill="1" applyAlignment="1">
      <alignment horizontal="left"/>
    </xf>
    <xf numFmtId="0" fontId="15" fillId="2" borderId="0" xfId="5" applyFont="1" applyFill="1" applyAlignment="1">
      <alignment horizontal="left"/>
    </xf>
    <xf numFmtId="0" fontId="25" fillId="3" borderId="1" xfId="5" applyFont="1" applyFill="1" applyBorder="1" applyAlignment="1">
      <alignment horizontal="center" vertical="center" wrapText="1"/>
    </xf>
    <xf numFmtId="0" fontId="21" fillId="3" borderId="3" xfId="5" applyFont="1" applyFill="1" applyBorder="1" applyAlignment="1">
      <alignment horizontal="center" vertical="center"/>
    </xf>
    <xf numFmtId="0" fontId="15" fillId="2" borderId="0" xfId="5" applyFont="1" applyFill="1" applyAlignment="1">
      <alignment horizontal="left" vertical="center" wrapText="1"/>
    </xf>
    <xf numFmtId="0" fontId="14" fillId="2" borderId="0" xfId="5" applyFont="1" applyFill="1" applyAlignment="1">
      <alignment horizontal="left" vertical="center" wrapText="1"/>
    </xf>
    <xf numFmtId="0" fontId="10" fillId="3" borderId="55" xfId="5" applyFont="1" applyFill="1" applyBorder="1" applyAlignment="1">
      <alignment horizontal="center" vertical="center"/>
    </xf>
    <xf numFmtId="0" fontId="10" fillId="3" borderId="56" xfId="5" applyFont="1" applyFill="1" applyBorder="1" applyAlignment="1">
      <alignment horizontal="center" vertical="center"/>
    </xf>
    <xf numFmtId="0" fontId="10" fillId="3" borderId="57" xfId="5" applyFont="1" applyFill="1" applyBorder="1" applyAlignment="1">
      <alignment horizontal="center" vertical="center"/>
    </xf>
    <xf numFmtId="0" fontId="10" fillId="3" borderId="58" xfId="5" applyFont="1" applyFill="1" applyBorder="1" applyAlignment="1">
      <alignment horizontal="center" vertical="center"/>
    </xf>
    <xf numFmtId="0" fontId="15" fillId="3" borderId="1" xfId="5" applyFont="1" applyFill="1" applyBorder="1" applyAlignment="1">
      <alignment horizontal="center" vertical="center"/>
    </xf>
    <xf numFmtId="0" fontId="15" fillId="3" borderId="3" xfId="5" applyFont="1" applyFill="1" applyBorder="1" applyAlignment="1">
      <alignment horizontal="center" vertical="center"/>
    </xf>
    <xf numFmtId="0" fontId="25" fillId="3" borderId="55" xfId="5" applyFont="1" applyFill="1" applyBorder="1" applyAlignment="1">
      <alignment horizontal="center" vertical="center" wrapText="1"/>
    </xf>
    <xf numFmtId="0" fontId="25" fillId="3" borderId="56" xfId="5" applyFont="1" applyFill="1" applyBorder="1" applyAlignment="1">
      <alignment horizontal="center" vertical="center" wrapText="1"/>
    </xf>
    <xf numFmtId="0" fontId="25" fillId="3" borderId="3" xfId="5" applyFont="1" applyFill="1" applyBorder="1" applyAlignment="1">
      <alignment horizontal="center" vertical="center" wrapText="1"/>
    </xf>
    <xf numFmtId="0" fontId="10" fillId="3" borderId="2" xfId="5" applyFont="1" applyFill="1" applyBorder="1" applyAlignment="1">
      <alignment horizontal="center" vertical="center"/>
    </xf>
    <xf numFmtId="49" fontId="10" fillId="3" borderId="2" xfId="5" applyNumberFormat="1" applyFont="1" applyFill="1" applyBorder="1" applyAlignment="1">
      <alignment horizontal="center" vertical="center"/>
    </xf>
    <xf numFmtId="0" fontId="27" fillId="4" borderId="57" xfId="5" quotePrefix="1" applyFont="1" applyFill="1" applyBorder="1" applyAlignment="1">
      <alignment horizontal="center" vertical="center" wrapText="1"/>
    </xf>
    <xf numFmtId="0" fontId="27" fillId="4" borderId="58" xfId="5" quotePrefix="1" applyFont="1" applyFill="1" applyBorder="1" applyAlignment="1">
      <alignment horizontal="center" vertical="center" wrapText="1"/>
    </xf>
    <xf numFmtId="0" fontId="15" fillId="2" borderId="0" xfId="5" applyFont="1" applyFill="1" applyAlignment="1">
      <alignment horizontal="left" vertical="center" wrapText="1" indent="1"/>
    </xf>
    <xf numFmtId="49" fontId="15" fillId="2" borderId="0" xfId="5" applyNumberFormat="1" applyFont="1" applyFill="1" applyAlignment="1">
      <alignment horizontal="left" vertical="center" indent="1"/>
    </xf>
    <xf numFmtId="49" fontId="10" fillId="2" borderId="0" xfId="5" applyNumberFormat="1" applyFont="1" applyFill="1" applyAlignment="1">
      <alignment horizontal="left" vertical="center"/>
    </xf>
    <xf numFmtId="178" fontId="25" fillId="3" borderId="65" xfId="5" applyNumberFormat="1" applyFont="1" applyFill="1" applyBorder="1" applyAlignment="1">
      <alignment horizontal="center" vertical="center" wrapText="1"/>
    </xf>
    <xf numFmtId="178" fontId="21" fillId="3" borderId="66" xfId="5" applyNumberFormat="1" applyFont="1" applyFill="1" applyBorder="1" applyAlignment="1">
      <alignment horizontal="center" vertical="center"/>
    </xf>
    <xf numFmtId="178" fontId="25" fillId="3" borderId="21" xfId="5" applyNumberFormat="1" applyFont="1" applyFill="1" applyBorder="1" applyAlignment="1">
      <alignment horizontal="center" vertical="center" wrapText="1"/>
    </xf>
    <xf numFmtId="178" fontId="21" fillId="3" borderId="23" xfId="5" applyNumberFormat="1" applyFont="1" applyFill="1" applyBorder="1" applyAlignment="1">
      <alignment horizontal="center" vertical="center"/>
    </xf>
    <xf numFmtId="178" fontId="25" fillId="3" borderId="35" xfId="5" applyNumberFormat="1" applyFont="1" applyFill="1" applyBorder="1" applyAlignment="1">
      <alignment horizontal="center" vertical="center" wrapText="1"/>
    </xf>
    <xf numFmtId="178" fontId="21" fillId="3" borderId="23" xfId="5" applyNumberFormat="1" applyFont="1" applyFill="1" applyBorder="1" applyAlignment="1">
      <alignment horizontal="center" vertical="center" wrapText="1"/>
    </xf>
    <xf numFmtId="178" fontId="21" fillId="4" borderId="55" xfId="5" quotePrefix="1" applyNumberFormat="1" applyFont="1" applyFill="1" applyBorder="1" applyAlignment="1">
      <alignment horizontal="center" vertical="center" wrapText="1"/>
    </xf>
    <xf numFmtId="178" fontId="21" fillId="4" borderId="77" xfId="5" applyNumberFormat="1" applyFont="1" applyFill="1" applyBorder="1" applyAlignment="1">
      <alignment horizontal="center" vertical="center"/>
    </xf>
    <xf numFmtId="178" fontId="21" fillId="4" borderId="57" xfId="5" applyNumberFormat="1" applyFont="1" applyFill="1" applyBorder="1" applyAlignment="1">
      <alignment horizontal="center" vertical="center"/>
    </xf>
    <xf numFmtId="178" fontId="21" fillId="4" borderId="58" xfId="5" applyNumberFormat="1" applyFont="1" applyFill="1" applyBorder="1" applyAlignment="1">
      <alignment horizontal="center" vertical="center"/>
    </xf>
    <xf numFmtId="0" fontId="21" fillId="3" borderId="2" xfId="5" applyFont="1" applyFill="1" applyBorder="1" applyAlignment="1">
      <alignment horizontal="center" vertical="center"/>
    </xf>
    <xf numFmtId="0" fontId="25" fillId="3" borderId="2" xfId="5" applyFont="1" applyFill="1" applyBorder="1" applyAlignment="1">
      <alignment horizontal="center" vertical="center" wrapText="1"/>
    </xf>
    <xf numFmtId="0" fontId="25" fillId="3" borderId="2" xfId="5" applyFont="1" applyFill="1" applyBorder="1" applyAlignment="1">
      <alignment horizontal="center" vertical="center"/>
    </xf>
    <xf numFmtId="178" fontId="25" fillId="3" borderId="1" xfId="5" applyNumberFormat="1" applyFont="1" applyFill="1" applyBorder="1" applyAlignment="1">
      <alignment horizontal="center" vertical="center" wrapText="1"/>
    </xf>
    <xf numFmtId="178" fontId="21" fillId="3" borderId="3" xfId="5" applyNumberFormat="1" applyFont="1" applyFill="1" applyBorder="1" applyAlignment="1">
      <alignment horizontal="center" vertical="center"/>
    </xf>
    <xf numFmtId="178" fontId="25" fillId="3" borderId="63" xfId="5" applyNumberFormat="1" applyFont="1" applyFill="1" applyBorder="1" applyAlignment="1">
      <alignment horizontal="center" vertical="center" wrapText="1"/>
    </xf>
    <xf numFmtId="178" fontId="21" fillId="3" borderId="63" xfId="5" applyNumberFormat="1" applyFont="1" applyFill="1" applyBorder="1" applyAlignment="1">
      <alignment horizontal="center" vertical="center"/>
    </xf>
    <xf numFmtId="178" fontId="25" fillId="3" borderId="45" xfId="5" applyNumberFormat="1" applyFont="1" applyFill="1" applyBorder="1" applyAlignment="1">
      <alignment horizontal="center" vertical="center" wrapText="1"/>
    </xf>
    <xf numFmtId="178" fontId="21" fillId="3" borderId="45" xfId="5" applyNumberFormat="1" applyFont="1" applyFill="1" applyBorder="1" applyAlignment="1">
      <alignment horizontal="center" vertical="center"/>
    </xf>
    <xf numFmtId="0" fontId="15" fillId="2" borderId="0" xfId="5" applyFont="1" applyFill="1" applyAlignment="1">
      <alignment horizontal="left" vertical="center" indent="1"/>
    </xf>
    <xf numFmtId="49" fontId="10" fillId="2" borderId="0" xfId="5" applyNumberFormat="1" applyFont="1" applyFill="1" applyAlignment="1">
      <alignment horizontal="left" vertical="center" shrinkToFit="1"/>
    </xf>
    <xf numFmtId="49" fontId="11" fillId="3" borderId="1" xfId="5" applyNumberFormat="1" applyFont="1" applyFill="1" applyBorder="1" applyAlignment="1">
      <alignment horizontal="center" vertical="center"/>
    </xf>
    <xf numFmtId="49" fontId="8" fillId="3" borderId="3" xfId="5" applyNumberFormat="1" applyFont="1" applyFill="1" applyBorder="1" applyAlignment="1">
      <alignment horizontal="center" vertical="center"/>
    </xf>
    <xf numFmtId="49" fontId="11" fillId="3" borderId="55" xfId="5" applyNumberFormat="1" applyFont="1" applyFill="1" applyBorder="1" applyAlignment="1">
      <alignment horizontal="center" vertical="center"/>
    </xf>
    <xf numFmtId="49" fontId="11" fillId="3" borderId="56" xfId="5" applyNumberFormat="1" applyFont="1" applyFill="1" applyBorder="1" applyAlignment="1">
      <alignment horizontal="center" vertical="center"/>
    </xf>
    <xf numFmtId="49" fontId="11" fillId="3" borderId="57" xfId="5" applyNumberFormat="1" applyFont="1" applyFill="1" applyBorder="1" applyAlignment="1">
      <alignment horizontal="center" vertical="center"/>
    </xf>
    <xf numFmtId="49" fontId="11" fillId="3" borderId="58" xfId="5" applyNumberFormat="1" applyFont="1" applyFill="1" applyBorder="1" applyAlignment="1">
      <alignment horizontal="center" vertical="center"/>
    </xf>
    <xf numFmtId="178" fontId="11" fillId="3" borderId="1" xfId="5" applyNumberFormat="1" applyFont="1" applyFill="1" applyBorder="1" applyAlignment="1">
      <alignment horizontal="center" vertical="center" wrapText="1"/>
    </xf>
    <xf numFmtId="178" fontId="11" fillId="3" borderId="3" xfId="5" applyNumberFormat="1" applyFont="1" applyFill="1" applyBorder="1" applyAlignment="1">
      <alignment horizontal="center" vertical="center"/>
    </xf>
    <xf numFmtId="49" fontId="8" fillId="3" borderId="1" xfId="5" applyNumberFormat="1" applyFont="1" applyFill="1" applyBorder="1" applyAlignment="1">
      <alignment horizontal="center" vertical="center"/>
    </xf>
    <xf numFmtId="49" fontId="8" fillId="3" borderId="55" xfId="5" applyNumberFormat="1" applyFont="1" applyFill="1" applyBorder="1" applyAlignment="1">
      <alignment horizontal="center" vertical="center"/>
    </xf>
    <xf numFmtId="49" fontId="15" fillId="2" borderId="0" xfId="5" applyNumberFormat="1" applyFont="1" applyFill="1" applyAlignment="1">
      <alignment horizontal="left" vertical="center"/>
    </xf>
    <xf numFmtId="49" fontId="15" fillId="2" borderId="0" xfId="5" applyNumberFormat="1" applyFont="1" applyFill="1" applyAlignment="1">
      <alignment horizontal="left" vertical="center" wrapText="1"/>
    </xf>
    <xf numFmtId="0" fontId="10" fillId="2" borderId="0" xfId="5" applyFont="1" applyFill="1" applyAlignment="1">
      <alignment horizontal="left" vertical="center" wrapText="1"/>
    </xf>
    <xf numFmtId="185" fontId="21" fillId="3" borderId="2" xfId="5" applyNumberFormat="1" applyFont="1" applyFill="1" applyBorder="1" applyAlignment="1">
      <alignment horizontal="left" vertical="center" shrinkToFit="1"/>
    </xf>
    <xf numFmtId="49" fontId="21" fillId="3" borderId="55" xfId="5" applyNumberFormat="1" applyFont="1" applyFill="1" applyBorder="1" applyAlignment="1">
      <alignment horizontal="center" vertical="center" shrinkToFit="1"/>
    </xf>
    <xf numFmtId="49" fontId="21" fillId="3" borderId="61" xfId="5" applyNumberFormat="1" applyFont="1" applyFill="1" applyBorder="1" applyAlignment="1">
      <alignment horizontal="center" vertical="center" shrinkToFit="1"/>
    </xf>
    <xf numFmtId="49" fontId="21" fillId="3" borderId="56" xfId="5" applyNumberFormat="1" applyFont="1" applyFill="1" applyBorder="1" applyAlignment="1">
      <alignment horizontal="center" vertical="center" shrinkToFit="1"/>
    </xf>
    <xf numFmtId="49" fontId="21" fillId="3" borderId="57" xfId="5" applyNumberFormat="1" applyFont="1" applyFill="1" applyBorder="1" applyAlignment="1">
      <alignment horizontal="center" vertical="center" shrinkToFit="1"/>
    </xf>
    <xf numFmtId="49" fontId="21" fillId="3" borderId="70" xfId="5" applyNumberFormat="1" applyFont="1" applyFill="1" applyBorder="1" applyAlignment="1">
      <alignment horizontal="center" vertical="center" shrinkToFit="1"/>
    </xf>
    <xf numFmtId="49" fontId="21" fillId="3" borderId="58" xfId="5" applyNumberFormat="1" applyFont="1" applyFill="1" applyBorder="1" applyAlignment="1">
      <alignment horizontal="center" vertical="center" shrinkToFit="1"/>
    </xf>
    <xf numFmtId="49" fontId="21" fillId="3" borderId="2" xfId="5" applyNumberFormat="1" applyFont="1" applyFill="1" applyBorder="1" applyAlignment="1">
      <alignment horizontal="center" vertical="center" shrinkToFit="1"/>
    </xf>
    <xf numFmtId="185" fontId="21" fillId="3" borderId="55" xfId="5" applyNumberFormat="1" applyFont="1" applyFill="1" applyBorder="1" applyAlignment="1">
      <alignment horizontal="left" vertical="center" shrinkToFit="1"/>
    </xf>
    <xf numFmtId="185" fontId="21" fillId="3" borderId="56" xfId="5" applyNumberFormat="1" applyFont="1" applyFill="1" applyBorder="1" applyAlignment="1">
      <alignment horizontal="left" vertical="center" shrinkToFit="1"/>
    </xf>
    <xf numFmtId="185" fontId="21" fillId="3" borderId="72" xfId="5" applyNumberFormat="1" applyFont="1" applyFill="1" applyBorder="1" applyAlignment="1">
      <alignment horizontal="left" vertical="center" wrapText="1" shrinkToFit="1"/>
    </xf>
    <xf numFmtId="185" fontId="21" fillId="3" borderId="3" xfId="5" applyNumberFormat="1" applyFont="1" applyFill="1" applyBorder="1" applyAlignment="1">
      <alignment horizontal="left" vertical="center" shrinkToFit="1"/>
    </xf>
    <xf numFmtId="49" fontId="23" fillId="2" borderId="0" xfId="5" applyNumberFormat="1" applyFont="1" applyFill="1" applyAlignment="1">
      <alignment horizontal="left" vertical="center"/>
    </xf>
    <xf numFmtId="49" fontId="8" fillId="2" borderId="0" xfId="5" applyNumberFormat="1" applyFont="1" applyFill="1" applyAlignment="1">
      <alignment horizontal="left" vertical="center"/>
    </xf>
    <xf numFmtId="49" fontId="15" fillId="0" borderId="0" xfId="5" applyNumberFormat="1" applyFont="1" applyAlignment="1">
      <alignment horizontal="left" vertical="center" wrapText="1" indent="1"/>
    </xf>
    <xf numFmtId="49" fontId="15" fillId="3" borderId="2" xfId="5" applyNumberFormat="1" applyFont="1" applyFill="1" applyBorder="1" applyAlignment="1">
      <alignment horizontal="center" vertical="center"/>
    </xf>
    <xf numFmtId="49" fontId="10" fillId="2" borderId="0" xfId="5" applyNumberFormat="1" applyFont="1" applyFill="1" applyAlignment="1">
      <alignment horizontal="left" vertical="center" wrapText="1"/>
    </xf>
    <xf numFmtId="49" fontId="8" fillId="3" borderId="1" xfId="2" applyNumberFormat="1" applyFont="1" applyFill="1" applyBorder="1" applyAlignment="1">
      <alignment horizontal="center" vertical="center"/>
    </xf>
    <xf numFmtId="49" fontId="8" fillId="3" borderId="3" xfId="2" applyNumberFormat="1" applyFont="1" applyFill="1" applyBorder="1" applyAlignment="1">
      <alignment horizontal="center" vertical="center"/>
    </xf>
    <xf numFmtId="49" fontId="8" fillId="3" borderId="2" xfId="2" applyNumberFormat="1" applyFont="1" applyFill="1" applyBorder="1" applyAlignment="1">
      <alignment horizontal="center" vertical="center"/>
    </xf>
    <xf numFmtId="49" fontId="12" fillId="3" borderId="14" xfId="2" applyNumberFormat="1" applyFont="1" applyFill="1" applyBorder="1" applyAlignment="1">
      <alignment horizontal="center" vertical="center"/>
    </xf>
    <xf numFmtId="49" fontId="12" fillId="3" borderId="15" xfId="2" applyNumberFormat="1" applyFont="1" applyFill="1" applyBorder="1" applyAlignment="1">
      <alignment horizontal="center" vertical="center"/>
    </xf>
    <xf numFmtId="49" fontId="12" fillId="3" borderId="14" xfId="2" applyNumberFormat="1" applyFont="1" applyFill="1" applyBorder="1" applyAlignment="1">
      <alignment horizontal="center" vertical="center" shrinkToFit="1"/>
    </xf>
    <xf numFmtId="49" fontId="12" fillId="3" borderId="15" xfId="2" applyNumberFormat="1" applyFont="1" applyFill="1" applyBorder="1" applyAlignment="1">
      <alignment horizontal="center" vertical="center" shrinkToFit="1"/>
    </xf>
    <xf numFmtId="49" fontId="29" fillId="0" borderId="0" xfId="4" applyNumberFormat="1" applyFont="1" applyAlignment="1">
      <alignment horizontal="left" vertical="center"/>
    </xf>
    <xf numFmtId="49" fontId="12" fillId="0" borderId="0" xfId="4" applyNumberFormat="1" applyFont="1" applyAlignment="1">
      <alignment horizontal="left" vertical="center"/>
    </xf>
    <xf numFmtId="49" fontId="21" fillId="3" borderId="14" xfId="5" applyNumberFormat="1" applyFont="1" applyFill="1" applyBorder="1" applyAlignment="1">
      <alignment horizontal="center" vertical="center" wrapText="1"/>
    </xf>
    <xf numFmtId="49" fontId="21" fillId="3" borderId="15" xfId="5" applyNumberFormat="1" applyFont="1" applyFill="1" applyBorder="1" applyAlignment="1">
      <alignment horizontal="center" vertical="center" wrapText="1"/>
    </xf>
    <xf numFmtId="49" fontId="103" fillId="3" borderId="14" xfId="5" applyNumberFormat="1" applyFont="1" applyFill="1" applyBorder="1" applyAlignment="1">
      <alignment horizontal="center" vertical="center" wrapText="1"/>
    </xf>
    <xf numFmtId="49" fontId="25" fillId="3" borderId="14" xfId="5" applyNumberFormat="1" applyFont="1" applyFill="1" applyBorder="1" applyAlignment="1">
      <alignment horizontal="center" vertical="center" wrapText="1"/>
    </xf>
    <xf numFmtId="49" fontId="10" fillId="2" borderId="0" xfId="4" applyNumberFormat="1" applyFont="1" applyFill="1" applyAlignment="1">
      <alignment horizontal="left" vertical="center"/>
    </xf>
    <xf numFmtId="49" fontId="21" fillId="3" borderId="1" xfId="4" applyNumberFormat="1" applyFont="1" applyFill="1" applyBorder="1" applyAlignment="1">
      <alignment horizontal="center" vertical="center"/>
    </xf>
    <xf numFmtId="49" fontId="21" fillId="3" borderId="19" xfId="4" applyNumberFormat="1" applyFont="1" applyFill="1" applyBorder="1" applyAlignment="1">
      <alignment horizontal="center" vertical="center"/>
    </xf>
    <xf numFmtId="49" fontId="21" fillId="3" borderId="3" xfId="4" applyNumberFormat="1" applyFont="1" applyFill="1" applyBorder="1" applyAlignment="1">
      <alignment horizontal="center" vertical="center"/>
    </xf>
    <xf numFmtId="49" fontId="25" fillId="3" borderId="15" xfId="5" applyNumberFormat="1" applyFont="1" applyFill="1" applyBorder="1" applyAlignment="1">
      <alignment horizontal="center" vertical="center" wrapText="1"/>
    </xf>
    <xf numFmtId="49" fontId="13" fillId="3" borderId="14" xfId="5" applyNumberFormat="1" applyFont="1" applyFill="1" applyBorder="1" applyAlignment="1">
      <alignment horizontal="left" vertical="center" wrapText="1"/>
    </xf>
    <xf numFmtId="49" fontId="13" fillId="3" borderId="34" xfId="5" applyNumberFormat="1" applyFont="1" applyFill="1" applyBorder="1" applyAlignment="1">
      <alignment horizontal="left" vertical="center" wrapText="1"/>
    </xf>
    <xf numFmtId="49" fontId="13" fillId="3" borderId="15" xfId="5" applyNumberFormat="1" applyFont="1" applyFill="1" applyBorder="1" applyAlignment="1">
      <alignment horizontal="left" vertical="center" wrapText="1"/>
    </xf>
    <xf numFmtId="0" fontId="13" fillId="3" borderId="34" xfId="5" applyFont="1" applyFill="1" applyBorder="1" applyAlignment="1">
      <alignment horizontal="left" vertical="center"/>
    </xf>
    <xf numFmtId="0" fontId="12" fillId="3" borderId="34" xfId="5" applyFont="1" applyFill="1" applyBorder="1" applyAlignment="1">
      <alignment horizontal="left" vertical="center"/>
    </xf>
    <xf numFmtId="0" fontId="12" fillId="3" borderId="15" xfId="5" applyFont="1" applyFill="1" applyBorder="1" applyAlignment="1">
      <alignment horizontal="left" vertical="center"/>
    </xf>
    <xf numFmtId="49" fontId="13" fillId="3" borderId="2" xfId="5" applyNumberFormat="1" applyFont="1" applyFill="1" applyBorder="1" applyAlignment="1">
      <alignment horizontal="left" vertical="center" wrapText="1"/>
    </xf>
    <xf numFmtId="49" fontId="10" fillId="2" borderId="54" xfId="5" applyNumberFormat="1" applyFont="1" applyFill="1" applyBorder="1" applyAlignment="1">
      <alignment horizontal="center" vertical="center" wrapText="1"/>
    </xf>
    <xf numFmtId="49" fontId="13" fillId="3" borderId="14" xfId="5" applyNumberFormat="1" applyFont="1" applyFill="1" applyBorder="1" applyAlignment="1">
      <alignment horizontal="left" vertical="center" shrinkToFit="1"/>
    </xf>
    <xf numFmtId="49" fontId="13" fillId="3" borderId="34" xfId="5" applyNumberFormat="1" applyFont="1" applyFill="1" applyBorder="1" applyAlignment="1">
      <alignment horizontal="left" vertical="center" shrinkToFit="1"/>
    </xf>
    <xf numFmtId="49" fontId="13" fillId="3" borderId="15" xfId="5" applyNumberFormat="1" applyFont="1" applyFill="1" applyBorder="1" applyAlignment="1">
      <alignment horizontal="left" vertical="center" shrinkToFit="1"/>
    </xf>
    <xf numFmtId="49" fontId="23" fillId="0" borderId="0" xfId="2" applyNumberFormat="1" applyFont="1" applyAlignment="1">
      <alignment horizontal="left" vertical="center"/>
    </xf>
    <xf numFmtId="49" fontId="21" fillId="3" borderId="55" xfId="2" applyNumberFormat="1" applyFont="1" applyFill="1" applyBorder="1" applyAlignment="1">
      <alignment horizontal="center" vertical="center"/>
    </xf>
    <xf numFmtId="49" fontId="21" fillId="3" borderId="65" xfId="2" applyNumberFormat="1" applyFont="1" applyFill="1" applyBorder="1" applyAlignment="1">
      <alignment horizontal="center" vertical="center"/>
    </xf>
    <xf numFmtId="49" fontId="21" fillId="3" borderId="68" xfId="2" applyNumberFormat="1" applyFont="1" applyFill="1" applyBorder="1" applyAlignment="1">
      <alignment horizontal="center" vertical="center"/>
    </xf>
    <xf numFmtId="49" fontId="21" fillId="3" borderId="78" xfId="2" applyNumberFormat="1" applyFont="1" applyFill="1" applyBorder="1" applyAlignment="1">
      <alignment horizontal="center" vertical="center"/>
    </xf>
    <xf numFmtId="49" fontId="21" fillId="3" borderId="35" xfId="2" applyNumberFormat="1" applyFont="1" applyFill="1" applyBorder="1" applyAlignment="1">
      <alignment horizontal="center" vertical="center" wrapText="1"/>
    </xf>
    <xf numFmtId="49" fontId="21" fillId="3" borderId="65" xfId="2" applyNumberFormat="1" applyFont="1" applyFill="1" applyBorder="1" applyAlignment="1">
      <alignment horizontal="center" vertical="center" wrapText="1"/>
    </xf>
    <xf numFmtId="49" fontId="21" fillId="3" borderId="56" xfId="2" applyNumberFormat="1" applyFont="1" applyFill="1" applyBorder="1" applyAlignment="1">
      <alignment horizontal="center" vertical="center" wrapText="1"/>
    </xf>
    <xf numFmtId="49" fontId="21" fillId="2" borderId="0" xfId="2" applyNumberFormat="1" applyFont="1" applyFill="1" applyAlignment="1">
      <alignment horizontal="left" vertical="center"/>
    </xf>
    <xf numFmtId="49" fontId="21" fillId="0" borderId="0" xfId="2" applyNumberFormat="1" applyFont="1" applyAlignment="1">
      <alignment horizontal="left" vertical="center"/>
    </xf>
    <xf numFmtId="49" fontId="21" fillId="2" borderId="0" xfId="2" applyNumberFormat="1" applyFont="1" applyFill="1" applyAlignment="1">
      <alignment horizontal="left" vertical="center" wrapText="1"/>
    </xf>
    <xf numFmtId="49" fontId="15" fillId="2" borderId="0" xfId="2" applyNumberFormat="1" applyFont="1" applyFill="1" applyAlignment="1">
      <alignment horizontal="left" vertical="center"/>
    </xf>
    <xf numFmtId="49" fontId="15" fillId="0" borderId="0" xfId="2" applyNumberFormat="1" applyFont="1" applyAlignment="1">
      <alignment horizontal="left" vertical="center"/>
    </xf>
    <xf numFmtId="49" fontId="23" fillId="2" borderId="0" xfId="2" applyNumberFormat="1" applyFont="1" applyFill="1" applyAlignment="1">
      <alignment horizontal="left" vertical="center"/>
    </xf>
    <xf numFmtId="49" fontId="15" fillId="3" borderId="1" xfId="2" applyNumberFormat="1" applyFont="1" applyFill="1" applyBorder="1" applyAlignment="1">
      <alignment horizontal="center" vertical="center" wrapText="1" shrinkToFit="1"/>
    </xf>
    <xf numFmtId="49" fontId="15" fillId="3" borderId="19" xfId="2" applyNumberFormat="1" applyFont="1" applyFill="1" applyBorder="1" applyAlignment="1">
      <alignment horizontal="center" vertical="center" wrapText="1" shrinkToFit="1"/>
    </xf>
    <xf numFmtId="0" fontId="15" fillId="2" borderId="0" xfId="2" applyFont="1" applyFill="1" applyAlignment="1">
      <alignment horizontal="right" vertical="center"/>
    </xf>
    <xf numFmtId="49" fontId="21" fillId="3" borderId="1" xfId="2" applyNumberFormat="1" applyFont="1" applyFill="1" applyBorder="1" applyAlignment="1">
      <alignment horizontal="center" vertical="center" wrapText="1"/>
    </xf>
    <xf numFmtId="49" fontId="21" fillId="3" borderId="3" xfId="2" applyNumberFormat="1" applyFont="1" applyFill="1" applyBorder="1" applyAlignment="1">
      <alignment horizontal="center" vertical="center" wrapText="1"/>
    </xf>
    <xf numFmtId="49" fontId="21" fillId="3" borderId="54" xfId="2" applyNumberFormat="1" applyFont="1" applyFill="1" applyBorder="1" applyAlignment="1">
      <alignment horizontal="center" vertical="center"/>
    </xf>
    <xf numFmtId="49" fontId="21" fillId="3" borderId="57" xfId="2" applyNumberFormat="1" applyFont="1" applyFill="1" applyBorder="1" applyAlignment="1">
      <alignment horizontal="center" vertical="center"/>
    </xf>
    <xf numFmtId="49" fontId="15" fillId="3" borderId="55" xfId="2" applyNumberFormat="1" applyFont="1" applyFill="1" applyBorder="1" applyAlignment="1">
      <alignment horizontal="center" vertical="center" wrapText="1" shrinkToFit="1"/>
    </xf>
    <xf numFmtId="49" fontId="15" fillId="3" borderId="54" xfId="2" applyNumberFormat="1" applyFont="1" applyFill="1" applyBorder="1" applyAlignment="1">
      <alignment horizontal="center" vertical="center" wrapText="1" shrinkToFit="1"/>
    </xf>
    <xf numFmtId="49" fontId="15" fillId="0" borderId="0" xfId="5" applyNumberFormat="1" applyFont="1" applyAlignment="1">
      <alignment horizontal="left" vertical="center"/>
    </xf>
    <xf numFmtId="49" fontId="15" fillId="3" borderId="2" xfId="2" applyNumberFormat="1" applyFont="1" applyFill="1" applyBorder="1" applyAlignment="1">
      <alignment horizontal="center" vertical="center" wrapText="1" shrinkToFit="1"/>
    </xf>
    <xf numFmtId="49" fontId="15" fillId="3" borderId="57" xfId="2" applyNumberFormat="1" applyFont="1" applyFill="1" applyBorder="1" applyAlignment="1">
      <alignment horizontal="center" vertical="center" wrapText="1" shrinkToFit="1"/>
    </xf>
    <xf numFmtId="49" fontId="21" fillId="4" borderId="14" xfId="2" applyNumberFormat="1" applyFont="1" applyFill="1" applyBorder="1" applyAlignment="1">
      <alignment horizontal="center" vertical="center"/>
    </xf>
    <xf numFmtId="49" fontId="21" fillId="4" borderId="15" xfId="2" applyNumberFormat="1" applyFont="1" applyFill="1" applyBorder="1" applyAlignment="1">
      <alignment horizontal="center" vertical="center"/>
    </xf>
    <xf numFmtId="0" fontId="15" fillId="2" borderId="61" xfId="2" applyFont="1" applyFill="1" applyBorder="1" applyAlignment="1">
      <alignment horizontal="right" vertical="center"/>
    </xf>
    <xf numFmtId="49" fontId="21" fillId="3" borderId="14" xfId="2" applyNumberFormat="1" applyFont="1" applyFill="1" applyBorder="1" applyAlignment="1">
      <alignment horizontal="center" vertical="center"/>
    </xf>
    <xf numFmtId="49" fontId="21" fillId="3" borderId="2" xfId="2" applyNumberFormat="1" applyFont="1" applyFill="1" applyBorder="1" applyAlignment="1">
      <alignment horizontal="center" vertical="center"/>
    </xf>
    <xf numFmtId="49" fontId="10" fillId="3" borderId="55" xfId="2" applyNumberFormat="1" applyFont="1" applyFill="1" applyBorder="1" applyAlignment="1">
      <alignment horizontal="center" vertical="center" wrapText="1" shrinkToFit="1"/>
    </xf>
    <xf numFmtId="49" fontId="15" fillId="3" borderId="14" xfId="2" applyNumberFormat="1" applyFont="1" applyFill="1" applyBorder="1" applyAlignment="1">
      <alignment horizontal="center" vertical="center" wrapText="1" shrinkToFit="1"/>
    </xf>
    <xf numFmtId="49" fontId="15" fillId="3" borderId="3" xfId="2" applyNumberFormat="1" applyFont="1" applyFill="1" applyBorder="1" applyAlignment="1">
      <alignment horizontal="center" vertical="center" wrapText="1" shrinkToFit="1"/>
    </xf>
    <xf numFmtId="178" fontId="28" fillId="3" borderId="1" xfId="2" applyNumberFormat="1" applyFont="1" applyFill="1" applyBorder="1" applyAlignment="1">
      <alignment horizontal="center" vertical="center" wrapText="1"/>
    </xf>
    <xf numFmtId="178" fontId="27" fillId="3" borderId="3" xfId="2" applyNumberFormat="1" applyFont="1" applyFill="1" applyBorder="1" applyAlignment="1">
      <alignment horizontal="center" vertical="center" wrapText="1"/>
    </xf>
    <xf numFmtId="49" fontId="21" fillId="3" borderId="34" xfId="2" applyNumberFormat="1" applyFont="1" applyFill="1" applyBorder="1" applyAlignment="1">
      <alignment horizontal="center" vertical="center"/>
    </xf>
    <xf numFmtId="49" fontId="21" fillId="3" borderId="15" xfId="2" applyNumberFormat="1" applyFont="1" applyFill="1" applyBorder="1" applyAlignment="1">
      <alignment horizontal="center" vertical="center"/>
    </xf>
    <xf numFmtId="185" fontId="25" fillId="2" borderId="30" xfId="2" applyNumberFormat="1" applyFont="1" applyFill="1" applyBorder="1" applyAlignment="1">
      <alignment vertical="center" shrinkToFit="1"/>
    </xf>
    <xf numFmtId="185" fontId="21" fillId="2" borderId="62" xfId="2" applyNumberFormat="1" applyFont="1" applyFill="1" applyBorder="1" applyAlignment="1">
      <alignment vertical="center" shrinkToFit="1"/>
    </xf>
    <xf numFmtId="49" fontId="27" fillId="2" borderId="30" xfId="2" applyNumberFormat="1" applyFont="1" applyFill="1" applyBorder="1" applyAlignment="1">
      <alignment horizontal="center" vertical="center" wrapText="1"/>
    </xf>
    <xf numFmtId="49" fontId="27" fillId="2" borderId="62" xfId="2" applyNumberFormat="1" applyFont="1" applyFill="1" applyBorder="1" applyAlignment="1">
      <alignment horizontal="center" vertical="center" wrapText="1"/>
    </xf>
    <xf numFmtId="185" fontId="21" fillId="2" borderId="30" xfId="2" applyNumberFormat="1" applyFont="1" applyFill="1" applyBorder="1" applyAlignment="1">
      <alignment vertical="center" shrinkToFit="1"/>
    </xf>
    <xf numFmtId="185" fontId="21" fillId="2" borderId="1" xfId="2" applyNumberFormat="1" applyFont="1" applyFill="1" applyBorder="1" applyAlignment="1">
      <alignment vertical="center" shrinkToFit="1"/>
    </xf>
    <xf numFmtId="49" fontId="27" fillId="2" borderId="1" xfId="2" applyNumberFormat="1" applyFont="1" applyFill="1" applyBorder="1" applyAlignment="1">
      <alignment horizontal="center" vertical="center" wrapText="1"/>
    </xf>
    <xf numFmtId="178" fontId="21" fillId="3" borderId="1" xfId="2" applyNumberFormat="1" applyFont="1" applyFill="1" applyBorder="1" applyAlignment="1">
      <alignment horizontal="center" vertical="center"/>
    </xf>
    <xf numFmtId="178" fontId="21" fillId="3" borderId="3" xfId="2" applyNumberFormat="1" applyFont="1" applyFill="1" applyBorder="1" applyAlignment="1">
      <alignment horizontal="center" vertical="center"/>
    </xf>
    <xf numFmtId="178" fontId="28" fillId="3" borderId="1" xfId="2" applyNumberFormat="1" applyFont="1" applyFill="1" applyBorder="1" applyAlignment="1">
      <alignment horizontal="center" vertical="center"/>
    </xf>
    <xf numFmtId="178" fontId="27" fillId="3" borderId="3" xfId="2" applyNumberFormat="1" applyFont="1" applyFill="1" applyBorder="1" applyAlignment="1">
      <alignment horizontal="center" vertical="center"/>
    </xf>
    <xf numFmtId="185" fontId="22" fillId="0" borderId="30" xfId="2" applyNumberFormat="1" applyFont="1" applyBorder="1" applyAlignment="1">
      <alignment vertical="center" shrinkToFit="1"/>
    </xf>
    <xf numFmtId="185" fontId="21" fillId="0" borderId="62" xfId="2" applyNumberFormat="1" applyFont="1" applyBorder="1" applyAlignment="1">
      <alignment vertical="center" shrinkToFit="1"/>
    </xf>
    <xf numFmtId="185" fontId="21" fillId="2" borderId="19" xfId="2" applyNumberFormat="1" applyFont="1" applyFill="1" applyBorder="1" applyAlignment="1">
      <alignment vertical="center" shrinkToFit="1"/>
    </xf>
    <xf numFmtId="185" fontId="21" fillId="2" borderId="3" xfId="2" applyNumberFormat="1" applyFont="1" applyFill="1" applyBorder="1" applyAlignment="1">
      <alignment vertical="center" shrinkToFit="1"/>
    </xf>
    <xf numFmtId="49" fontId="27" fillId="2" borderId="19" xfId="2" applyNumberFormat="1" applyFont="1" applyFill="1" applyBorder="1" applyAlignment="1">
      <alignment horizontal="center" vertical="center" wrapText="1"/>
    </xf>
    <xf numFmtId="49" fontId="27" fillId="2" borderId="3" xfId="2" applyNumberFormat="1" applyFont="1" applyFill="1" applyBorder="1" applyAlignment="1">
      <alignment horizontal="center" vertical="center" wrapText="1"/>
    </xf>
    <xf numFmtId="178" fontId="27" fillId="3" borderId="1" xfId="2" applyNumberFormat="1" applyFont="1" applyFill="1" applyBorder="1" applyAlignment="1">
      <alignment horizontal="center" vertical="center" wrapText="1"/>
    </xf>
    <xf numFmtId="185" fontId="21" fillId="2" borderId="30" xfId="2" applyNumberFormat="1" applyFont="1" applyFill="1" applyBorder="1" applyAlignment="1">
      <alignment vertical="center" wrapText="1"/>
    </xf>
    <xf numFmtId="185" fontId="21" fillId="2" borderId="62" xfId="2" applyNumberFormat="1" applyFont="1" applyFill="1" applyBorder="1" applyAlignment="1">
      <alignment vertical="center" wrapText="1"/>
    </xf>
    <xf numFmtId="49" fontId="21" fillId="2" borderId="1" xfId="2" applyNumberFormat="1" applyFont="1" applyFill="1" applyBorder="1" applyAlignment="1">
      <alignment horizontal="left" vertical="center" shrinkToFit="1"/>
    </xf>
    <xf numFmtId="49" fontId="21" fillId="2" borderId="19" xfId="2" applyNumberFormat="1" applyFont="1" applyFill="1" applyBorder="1" applyAlignment="1">
      <alignment horizontal="left" vertical="center" shrinkToFit="1"/>
    </xf>
    <xf numFmtId="49" fontId="21" fillId="2" borderId="62" xfId="2" applyNumberFormat="1" applyFont="1" applyFill="1" applyBorder="1" applyAlignment="1">
      <alignment horizontal="left" vertical="center" shrinkToFit="1"/>
    </xf>
    <xf numFmtId="49" fontId="21" fillId="2" borderId="30" xfId="2" applyNumberFormat="1" applyFont="1" applyFill="1" applyBorder="1" applyAlignment="1">
      <alignment horizontal="left" vertical="center" shrinkToFit="1"/>
    </xf>
    <xf numFmtId="49" fontId="10" fillId="2" borderId="0" xfId="2" applyNumberFormat="1" applyFont="1" applyFill="1" applyAlignment="1">
      <alignment horizontal="left" vertical="center"/>
    </xf>
    <xf numFmtId="49" fontId="8" fillId="2" borderId="0" xfId="2" applyNumberFormat="1" applyFont="1" applyFill="1" applyAlignment="1">
      <alignment horizontal="left" vertical="center"/>
    </xf>
    <xf numFmtId="49" fontId="21" fillId="2" borderId="3" xfId="2" applyNumberFormat="1" applyFont="1" applyFill="1" applyBorder="1" applyAlignment="1">
      <alignment horizontal="left" vertical="center" shrinkToFit="1"/>
    </xf>
    <xf numFmtId="49" fontId="53" fillId="3" borderId="55" xfId="5" applyNumberFormat="1" applyFont="1" applyFill="1" applyBorder="1" applyAlignment="1">
      <alignment horizontal="center" vertical="center" wrapText="1"/>
    </xf>
    <xf numFmtId="49" fontId="53" fillId="3" borderId="57" xfId="5" applyNumberFormat="1" applyFont="1" applyFill="1" applyBorder="1" applyAlignment="1">
      <alignment horizontal="center" vertical="center" wrapText="1"/>
    </xf>
    <xf numFmtId="49" fontId="53" fillId="3" borderId="1" xfId="5" applyNumberFormat="1" applyFont="1" applyFill="1" applyBorder="1" applyAlignment="1">
      <alignment horizontal="center" vertical="center"/>
    </xf>
    <xf numFmtId="49" fontId="53" fillId="3" borderId="3" xfId="5" applyNumberFormat="1" applyFont="1" applyFill="1" applyBorder="1" applyAlignment="1">
      <alignment horizontal="center" vertical="center"/>
    </xf>
    <xf numFmtId="49" fontId="53" fillId="3" borderId="1" xfId="5" applyNumberFormat="1" applyFont="1" applyFill="1" applyBorder="1" applyAlignment="1">
      <alignment horizontal="center" vertical="center" wrapText="1"/>
    </xf>
    <xf numFmtId="49" fontId="53" fillId="3" borderId="55" xfId="2" applyNumberFormat="1" applyFont="1" applyFill="1" applyBorder="1" applyAlignment="1">
      <alignment horizontal="center" vertical="center"/>
    </xf>
    <xf numFmtId="49" fontId="53" fillId="3" borderId="56" xfId="2" applyNumberFormat="1" applyFont="1" applyFill="1" applyBorder="1" applyAlignment="1">
      <alignment horizontal="center" vertical="center"/>
    </xf>
    <xf numFmtId="49" fontId="53" fillId="3" borderId="57" xfId="2" applyNumberFormat="1" applyFont="1" applyFill="1" applyBorder="1" applyAlignment="1">
      <alignment horizontal="center" vertical="center"/>
    </xf>
    <xf numFmtId="49" fontId="53" fillId="3" borderId="58" xfId="2" applyNumberFormat="1" applyFont="1" applyFill="1" applyBorder="1" applyAlignment="1">
      <alignment horizontal="center" vertical="center"/>
    </xf>
    <xf numFmtId="49" fontId="53" fillId="3" borderId="1" xfId="2" applyNumberFormat="1" applyFont="1" applyFill="1" applyBorder="1" applyAlignment="1">
      <alignment horizontal="center" vertical="center"/>
    </xf>
    <xf numFmtId="49" fontId="53" fillId="3" borderId="3" xfId="2" applyNumberFormat="1" applyFont="1" applyFill="1" applyBorder="1" applyAlignment="1">
      <alignment horizontal="center" vertical="center"/>
    </xf>
    <xf numFmtId="49" fontId="53" fillId="3" borderId="55" xfId="5" applyNumberFormat="1" applyFont="1" applyFill="1" applyBorder="1" applyAlignment="1">
      <alignment horizontal="center" vertical="center"/>
    </xf>
    <xf numFmtId="49" fontId="53" fillId="3" borderId="3" xfId="5" applyNumberFormat="1" applyFont="1" applyFill="1" applyBorder="1" applyAlignment="1">
      <alignment horizontal="center" vertical="center" wrapText="1"/>
    </xf>
    <xf numFmtId="0" fontId="53" fillId="2" borderId="1" xfId="1" applyFont="1" applyFill="1" applyBorder="1" applyAlignment="1">
      <alignment horizontal="center" vertical="center"/>
    </xf>
    <xf numFmtId="0" fontId="53" fillId="2" borderId="19" xfId="1" applyFont="1" applyFill="1" applyBorder="1" applyAlignment="1">
      <alignment horizontal="center" vertical="center"/>
    </xf>
    <xf numFmtId="0" fontId="53" fillId="2" borderId="3" xfId="1" applyFont="1" applyFill="1" applyBorder="1" applyAlignment="1">
      <alignment horizontal="center" vertical="center"/>
    </xf>
    <xf numFmtId="49" fontId="53" fillId="0" borderId="1" xfId="5" applyNumberFormat="1" applyFont="1" applyBorder="1" applyAlignment="1">
      <alignment horizontal="center" vertical="center"/>
    </xf>
    <xf numFmtId="49" fontId="53" fillId="0" borderId="19" xfId="5" applyNumberFormat="1" applyFont="1" applyBorder="1" applyAlignment="1">
      <alignment horizontal="center" vertical="center"/>
    </xf>
    <xf numFmtId="49" fontId="53" fillId="0" borderId="3" xfId="5" applyNumberFormat="1" applyFont="1" applyBorder="1" applyAlignment="1">
      <alignment horizontal="center" vertical="center"/>
    </xf>
    <xf numFmtId="49" fontId="53" fillId="2" borderId="1" xfId="2" applyNumberFormat="1" applyFont="1" applyFill="1" applyBorder="1" applyAlignment="1">
      <alignment horizontal="center" vertical="center"/>
    </xf>
    <xf numFmtId="49" fontId="53" fillId="2" borderId="19" xfId="2" applyNumberFormat="1" applyFont="1" applyFill="1" applyBorder="1" applyAlignment="1">
      <alignment horizontal="center" vertical="center"/>
    </xf>
    <xf numFmtId="49" fontId="53" fillId="2" borderId="3" xfId="2" applyNumberFormat="1" applyFont="1" applyFill="1" applyBorder="1" applyAlignment="1">
      <alignment horizontal="center" vertical="center"/>
    </xf>
    <xf numFmtId="49" fontId="53" fillId="0" borderId="1" xfId="2" applyNumberFormat="1" applyFont="1" applyBorder="1" applyAlignment="1">
      <alignment horizontal="center" vertical="center"/>
    </xf>
    <xf numFmtId="49" fontId="53" fillId="0" borderId="19" xfId="2" applyNumberFormat="1" applyFont="1" applyBorder="1" applyAlignment="1">
      <alignment horizontal="center" vertical="center"/>
    </xf>
    <xf numFmtId="49" fontId="53" fillId="0" borderId="3" xfId="2" applyNumberFormat="1" applyFont="1" applyBorder="1" applyAlignment="1">
      <alignment horizontal="center" vertical="center"/>
    </xf>
    <xf numFmtId="49" fontId="15" fillId="0" borderId="0" xfId="5" applyNumberFormat="1" applyFont="1" applyAlignment="1">
      <alignment horizontal="left" vertical="center" wrapText="1"/>
    </xf>
    <xf numFmtId="178" fontId="11" fillId="0" borderId="0" xfId="26" applyNumberFormat="1" applyFont="1" applyAlignment="1">
      <alignment horizontal="left" vertical="center"/>
    </xf>
    <xf numFmtId="178" fontId="23" fillId="0" borderId="0" xfId="26" applyNumberFormat="1" applyFont="1" applyAlignment="1">
      <alignment horizontal="left" vertical="center"/>
    </xf>
    <xf numFmtId="178" fontId="54" fillId="0" borderId="1" xfId="26" applyNumberFormat="1" applyFont="1" applyBorder="1" applyAlignment="1">
      <alignment horizontal="center" vertical="center" wrapText="1"/>
    </xf>
    <xf numFmtId="178" fontId="54" fillId="0" borderId="19" xfId="26" applyNumberFormat="1" applyFont="1" applyBorder="1" applyAlignment="1">
      <alignment horizontal="center" vertical="center" wrapText="1"/>
    </xf>
    <xf numFmtId="178" fontId="54" fillId="0" borderId="3" xfId="26" applyNumberFormat="1" applyFont="1" applyBorder="1" applyAlignment="1">
      <alignment horizontal="center" vertical="center" wrapText="1"/>
    </xf>
    <xf numFmtId="178" fontId="25" fillId="0" borderId="0" xfId="26" applyNumberFormat="1" applyFont="1" applyAlignment="1">
      <alignment horizontal="left" vertical="center" wrapText="1" indent="2"/>
    </xf>
    <xf numFmtId="178" fontId="21" fillId="0" borderId="0" xfId="26" applyNumberFormat="1" applyFont="1" applyAlignment="1">
      <alignment horizontal="left" vertical="center" indent="1"/>
    </xf>
    <xf numFmtId="178" fontId="54" fillId="0" borderId="0" xfId="26" applyNumberFormat="1" applyFont="1" applyAlignment="1">
      <alignment horizontal="left" vertical="center" indent="1"/>
    </xf>
    <xf numFmtId="0" fontId="14" fillId="2" borderId="0" xfId="2" applyFont="1" applyFill="1" applyAlignment="1">
      <alignment horizontal="left" indent="1"/>
    </xf>
    <xf numFmtId="0" fontId="15" fillId="2" borderId="0" xfId="2" applyFont="1" applyFill="1" applyAlignment="1">
      <alignment horizontal="left" indent="1"/>
    </xf>
    <xf numFmtId="49" fontId="66" fillId="3" borderId="2" xfId="2" applyNumberFormat="1" applyFont="1" applyFill="1" applyBorder="1" applyAlignment="1">
      <alignment horizontal="center" vertical="center"/>
    </xf>
    <xf numFmtId="49" fontId="21" fillId="4" borderId="1" xfId="5" applyNumberFormat="1" applyFont="1" applyFill="1" applyBorder="1" applyAlignment="1">
      <alignment horizontal="center" vertical="top" wrapText="1"/>
    </xf>
    <xf numFmtId="49" fontId="21" fillId="4" borderId="19" xfId="5" applyNumberFormat="1" applyFont="1" applyFill="1" applyBorder="1" applyAlignment="1">
      <alignment horizontal="center" vertical="top" wrapText="1"/>
    </xf>
    <xf numFmtId="49" fontId="21" fillId="4" borderId="3" xfId="5" applyNumberFormat="1" applyFont="1" applyFill="1" applyBorder="1" applyAlignment="1">
      <alignment horizontal="center" vertical="top" wrapText="1"/>
    </xf>
    <xf numFmtId="49" fontId="20" fillId="2" borderId="2" xfId="5" applyNumberFormat="1" applyFont="1" applyFill="1" applyBorder="1" applyAlignment="1">
      <alignment horizontal="center" vertical="center"/>
    </xf>
    <xf numFmtId="49" fontId="21" fillId="3" borderId="2" xfId="5" applyNumberFormat="1" applyFont="1" applyFill="1" applyBorder="1" applyAlignment="1">
      <alignment horizontal="center" vertical="center"/>
    </xf>
    <xf numFmtId="49" fontId="25" fillId="3" borderId="14" xfId="5" applyNumberFormat="1" applyFont="1" applyFill="1" applyBorder="1" applyAlignment="1">
      <alignment horizontal="center" vertical="center"/>
    </xf>
    <xf numFmtId="49" fontId="25" fillId="3" borderId="34" xfId="5" applyNumberFormat="1" applyFont="1" applyFill="1" applyBorder="1" applyAlignment="1">
      <alignment horizontal="center" vertical="center"/>
    </xf>
    <xf numFmtId="49" fontId="25" fillId="3" borderId="15" xfId="5" applyNumberFormat="1" applyFont="1" applyFill="1" applyBorder="1" applyAlignment="1">
      <alignment horizontal="center" vertical="center"/>
    </xf>
    <xf numFmtId="49" fontId="25" fillId="3" borderId="2" xfId="5" applyNumberFormat="1" applyFont="1" applyFill="1" applyBorder="1" applyAlignment="1">
      <alignment horizontal="center" vertical="center"/>
    </xf>
    <xf numFmtId="49" fontId="81" fillId="3" borderId="1" xfId="2" applyNumberFormat="1" applyFont="1" applyFill="1" applyBorder="1" applyAlignment="1">
      <alignment horizontal="center" vertical="center" textRotation="255"/>
    </xf>
    <xf numFmtId="49" fontId="82" fillId="3" borderId="19" xfId="2" applyNumberFormat="1" applyFont="1" applyFill="1" applyBorder="1" applyAlignment="1">
      <alignment horizontal="center" vertical="center" textRotation="255"/>
    </xf>
    <xf numFmtId="49" fontId="82" fillId="3" borderId="3" xfId="2" applyNumberFormat="1" applyFont="1" applyFill="1" applyBorder="1" applyAlignment="1">
      <alignment horizontal="center" vertical="center" textRotation="255"/>
    </xf>
    <xf numFmtId="49" fontId="80" fillId="3" borderId="55" xfId="2" applyNumberFormat="1" applyFont="1" applyFill="1" applyBorder="1" applyAlignment="1">
      <alignment horizontal="center" vertical="center" wrapText="1"/>
    </xf>
    <xf numFmtId="49" fontId="80" fillId="3" borderId="56" xfId="2" applyNumberFormat="1" applyFont="1" applyFill="1" applyBorder="1" applyAlignment="1">
      <alignment horizontal="center" vertical="center" wrapText="1"/>
    </xf>
    <xf numFmtId="49" fontId="80" fillId="3" borderId="57" xfId="2" applyNumberFormat="1" applyFont="1" applyFill="1" applyBorder="1" applyAlignment="1">
      <alignment horizontal="center" vertical="center" wrapText="1"/>
    </xf>
    <xf numFmtId="49" fontId="80" fillId="3" borderId="58" xfId="2" applyNumberFormat="1" applyFont="1" applyFill="1" applyBorder="1" applyAlignment="1">
      <alignment horizontal="center" vertical="center" wrapText="1"/>
    </xf>
    <xf numFmtId="49" fontId="81" fillId="3" borderId="2" xfId="2" applyNumberFormat="1" applyFont="1" applyFill="1" applyBorder="1" applyAlignment="1">
      <alignment horizontal="center" vertical="center"/>
    </xf>
    <xf numFmtId="49" fontId="82" fillId="3" borderId="2" xfId="2" applyNumberFormat="1" applyFont="1" applyFill="1" applyBorder="1" applyAlignment="1">
      <alignment horizontal="center" vertical="center"/>
    </xf>
    <xf numFmtId="197" fontId="83" fillId="3" borderId="55" xfId="2" applyNumberFormat="1" applyFont="1" applyFill="1" applyBorder="1" applyAlignment="1">
      <alignment horizontal="center" vertical="center"/>
    </xf>
    <xf numFmtId="197" fontId="83" fillId="3" borderId="56" xfId="2" applyNumberFormat="1" applyFont="1" applyFill="1" applyBorder="1" applyAlignment="1">
      <alignment horizontal="center" vertical="center"/>
    </xf>
    <xf numFmtId="197" fontId="83" fillId="3" borderId="57" xfId="2" applyNumberFormat="1" applyFont="1" applyFill="1" applyBorder="1" applyAlignment="1">
      <alignment horizontal="center" vertical="center"/>
    </xf>
    <xf numFmtId="197" fontId="83" fillId="3" borderId="58" xfId="2" applyNumberFormat="1" applyFont="1" applyFill="1" applyBorder="1" applyAlignment="1">
      <alignment horizontal="center" vertical="center"/>
    </xf>
    <xf numFmtId="186" fontId="41" fillId="3" borderId="2" xfId="5" applyNumberFormat="1" applyFont="1" applyFill="1" applyBorder="1" applyAlignment="1">
      <alignment horizontal="center" vertical="center"/>
    </xf>
    <xf numFmtId="49" fontId="86" fillId="3" borderId="59" xfId="5" applyNumberFormat="1" applyFont="1" applyFill="1" applyBorder="1" applyAlignment="1">
      <alignment horizontal="center" vertical="center"/>
    </xf>
    <xf numFmtId="49" fontId="41" fillId="3" borderId="28" xfId="5" applyNumberFormat="1" applyFont="1" applyFill="1" applyBorder="1" applyAlignment="1">
      <alignment horizontal="center" vertical="center"/>
    </xf>
    <xf numFmtId="49" fontId="41" fillId="3" borderId="32" xfId="5" applyNumberFormat="1" applyFont="1" applyFill="1" applyBorder="1" applyAlignment="1">
      <alignment horizontal="center" vertical="center"/>
    </xf>
    <xf numFmtId="49" fontId="41" fillId="3" borderId="2" xfId="5" applyNumberFormat="1" applyFont="1" applyFill="1" applyBorder="1" applyAlignment="1">
      <alignment horizontal="center" vertical="center"/>
    </xf>
    <xf numFmtId="49" fontId="11" fillId="3" borderId="14" xfId="2" applyNumberFormat="1" applyFont="1" applyFill="1" applyBorder="1" applyAlignment="1">
      <alignment horizontal="center" vertical="center" wrapText="1"/>
    </xf>
    <xf numFmtId="178" fontId="15" fillId="4" borderId="14" xfId="2" applyNumberFormat="1" applyFont="1" applyFill="1" applyBorder="1" applyAlignment="1">
      <alignment horizontal="left" vertical="center" shrinkToFit="1"/>
    </xf>
    <xf numFmtId="178" fontId="15" fillId="4" borderId="34" xfId="2" applyNumberFormat="1" applyFont="1" applyFill="1" applyBorder="1" applyAlignment="1">
      <alignment horizontal="left" vertical="center" shrinkToFit="1"/>
    </xf>
    <xf numFmtId="178" fontId="15" fillId="4" borderId="15" xfId="2" applyNumberFormat="1" applyFont="1" applyFill="1" applyBorder="1" applyAlignment="1">
      <alignment horizontal="left" vertical="center" shrinkToFit="1"/>
    </xf>
    <xf numFmtId="49" fontId="12" fillId="3" borderId="2" xfId="2" applyNumberFormat="1" applyFont="1" applyFill="1" applyBorder="1" applyAlignment="1">
      <alignment horizontal="center" vertical="center"/>
    </xf>
    <xf numFmtId="49" fontId="13" fillId="3" borderId="2" xfId="2" applyNumberFormat="1" applyFont="1" applyFill="1" applyBorder="1" applyAlignment="1">
      <alignment horizontal="center" vertical="center" wrapText="1"/>
    </xf>
    <xf numFmtId="49" fontId="13" fillId="3" borderId="2" xfId="2" applyNumberFormat="1" applyFont="1" applyFill="1" applyBorder="1" applyAlignment="1">
      <alignment horizontal="center" vertical="center"/>
    </xf>
    <xf numFmtId="49" fontId="8" fillId="2" borderId="0" xfId="2" applyNumberFormat="1" applyFont="1" applyFill="1" applyAlignment="1">
      <alignment horizontal="left"/>
    </xf>
    <xf numFmtId="49" fontId="15" fillId="2" borderId="0" xfId="2" applyNumberFormat="1" applyFont="1" applyFill="1" applyAlignment="1">
      <alignment horizontal="left"/>
    </xf>
    <xf numFmtId="49" fontId="8" fillId="2" borderId="0" xfId="5" applyNumberFormat="1" applyFont="1" applyFill="1" applyAlignment="1">
      <alignment horizontal="left" vertical="center" shrinkToFit="1"/>
    </xf>
    <xf numFmtId="49" fontId="20" fillId="2" borderId="70" xfId="5" applyNumberFormat="1" applyFont="1" applyFill="1" applyBorder="1" applyAlignment="1">
      <alignment horizontal="left" vertical="center"/>
    </xf>
    <xf numFmtId="49" fontId="15" fillId="2" borderId="0" xfId="2" applyNumberFormat="1" applyFont="1" applyFill="1" applyAlignment="1">
      <alignment horizontal="left" vertical="center" shrinkToFit="1"/>
    </xf>
    <xf numFmtId="49" fontId="15" fillId="2" borderId="0" xfId="5" applyNumberFormat="1" applyFont="1" applyFill="1" applyAlignment="1">
      <alignment horizontal="left" vertical="center" shrinkToFit="1"/>
    </xf>
    <xf numFmtId="49" fontId="15" fillId="2" borderId="0" xfId="5" applyNumberFormat="1" applyFont="1" applyFill="1" applyAlignment="1">
      <alignment horizontal="left" vertical="center" wrapText="1" shrinkToFit="1"/>
    </xf>
    <xf numFmtId="49" fontId="20" fillId="2" borderId="0" xfId="5" applyNumberFormat="1" applyFont="1" applyFill="1" applyAlignment="1">
      <alignment horizontal="left" vertical="center" shrinkToFit="1"/>
    </xf>
    <xf numFmtId="179" fontId="66" fillId="4" borderId="19" xfId="2" applyNumberFormat="1" applyFont="1" applyFill="1" applyBorder="1" applyAlignment="1">
      <alignment horizontal="center" vertical="center"/>
    </xf>
    <xf numFmtId="179" fontId="66" fillId="4" borderId="3" xfId="2" applyNumberFormat="1" applyFont="1" applyFill="1" applyBorder="1" applyAlignment="1">
      <alignment horizontal="center" vertical="center"/>
    </xf>
    <xf numFmtId="49" fontId="95" fillId="3" borderId="55" xfId="2" applyNumberFormat="1" applyFont="1" applyFill="1" applyBorder="1" applyAlignment="1">
      <alignment horizontal="center"/>
    </xf>
    <xf numFmtId="49" fontId="95" fillId="3" borderId="54" xfId="2" applyNumberFormat="1" applyFont="1" applyFill="1" applyBorder="1" applyAlignment="1">
      <alignment horizontal="center"/>
    </xf>
    <xf numFmtId="49" fontId="95" fillId="3" borderId="57" xfId="2" applyNumberFormat="1" applyFont="1" applyFill="1" applyBorder="1" applyAlignment="1">
      <alignment horizontal="center"/>
    </xf>
    <xf numFmtId="49" fontId="68" fillId="3" borderId="55" xfId="2" applyNumberFormat="1" applyFont="1" applyFill="1" applyBorder="1" applyAlignment="1">
      <alignment horizontal="left" vertical="center" wrapText="1"/>
    </xf>
    <xf numFmtId="49" fontId="66" fillId="3" borderId="61" xfId="2" applyNumberFormat="1" applyFont="1" applyFill="1" applyBorder="1" applyAlignment="1">
      <alignment horizontal="left" vertical="center"/>
    </xf>
    <xf numFmtId="49" fontId="66" fillId="3" borderId="54" xfId="2" applyNumberFormat="1" applyFont="1" applyFill="1" applyBorder="1" applyAlignment="1">
      <alignment horizontal="left" vertical="center"/>
    </xf>
    <xf numFmtId="49" fontId="66" fillId="3" borderId="0" xfId="2" applyNumberFormat="1" applyFont="1" applyFill="1" applyAlignment="1">
      <alignment horizontal="left" vertical="center"/>
    </xf>
    <xf numFmtId="49" fontId="66" fillId="2" borderId="54" xfId="2" applyNumberFormat="1" applyFont="1" applyFill="1" applyBorder="1" applyAlignment="1">
      <alignment horizontal="center" vertical="center" wrapText="1"/>
    </xf>
    <xf numFmtId="49" fontId="66" fillId="2" borderId="54" xfId="2" applyNumberFormat="1" applyFont="1" applyFill="1" applyBorder="1" applyAlignment="1">
      <alignment horizontal="center" vertical="center"/>
    </xf>
    <xf numFmtId="49" fontId="70" fillId="3" borderId="55" xfId="2" applyNumberFormat="1" applyFont="1" applyFill="1" applyBorder="1" applyAlignment="1">
      <alignment horizontal="center" vertical="center" wrapText="1"/>
    </xf>
    <xf numFmtId="49" fontId="66" fillId="3" borderId="54" xfId="2" applyNumberFormat="1" applyFont="1" applyFill="1" applyBorder="1" applyAlignment="1">
      <alignment horizontal="center" vertical="center"/>
    </xf>
    <xf numFmtId="49" fontId="66" fillId="3" borderId="57" xfId="2" applyNumberFormat="1" applyFont="1" applyFill="1" applyBorder="1" applyAlignment="1">
      <alignment horizontal="center" vertical="center"/>
    </xf>
    <xf numFmtId="49" fontId="66" fillId="3" borderId="54" xfId="2" quotePrefix="1" applyNumberFormat="1" applyFont="1" applyFill="1" applyBorder="1" applyAlignment="1">
      <alignment horizontal="center" vertical="center"/>
    </xf>
    <xf numFmtId="49" fontId="66" fillId="3" borderId="77" xfId="2" quotePrefix="1" applyNumberFormat="1" applyFont="1" applyFill="1" applyBorder="1" applyAlignment="1">
      <alignment horizontal="center" vertical="center"/>
    </xf>
    <xf numFmtId="49" fontId="66" fillId="3" borderId="57" xfId="2" quotePrefix="1" applyNumberFormat="1" applyFont="1" applyFill="1" applyBorder="1" applyAlignment="1">
      <alignment horizontal="center" vertical="center"/>
    </xf>
    <xf numFmtId="49" fontId="66" fillId="3" borderId="58" xfId="2" quotePrefix="1" applyNumberFormat="1" applyFont="1" applyFill="1" applyBorder="1" applyAlignment="1">
      <alignment horizontal="center" vertical="center"/>
    </xf>
    <xf numFmtId="176" fontId="66" fillId="4" borderId="19" xfId="2" applyNumberFormat="1" applyFont="1" applyFill="1" applyBorder="1" applyAlignment="1">
      <alignment horizontal="center" vertical="center"/>
    </xf>
    <xf numFmtId="176" fontId="66" fillId="4" borderId="3" xfId="2" applyNumberFormat="1" applyFont="1" applyFill="1" applyBorder="1" applyAlignment="1">
      <alignment horizontal="center" vertical="center"/>
    </xf>
    <xf numFmtId="38" fontId="66" fillId="0" borderId="19" xfId="2" applyNumberFormat="1" applyFont="1" applyBorder="1" applyAlignment="1">
      <alignment horizontal="center" vertical="center"/>
    </xf>
    <xf numFmtId="38" fontId="66" fillId="0" borderId="3" xfId="2" applyNumberFormat="1" applyFont="1" applyBorder="1" applyAlignment="1">
      <alignment horizontal="center" vertical="center"/>
    </xf>
    <xf numFmtId="49" fontId="11" fillId="3" borderId="56" xfId="2" applyNumberFormat="1" applyFont="1" applyFill="1" applyBorder="1" applyAlignment="1">
      <alignment horizontal="center" vertical="center" wrapText="1"/>
    </xf>
    <xf numFmtId="49" fontId="8" fillId="3" borderId="58" xfId="2" applyNumberFormat="1" applyFont="1" applyFill="1" applyBorder="1" applyAlignment="1">
      <alignment horizontal="center" vertical="center" wrapText="1"/>
    </xf>
    <xf numFmtId="0" fontId="15" fillId="3" borderId="2" xfId="2" applyFont="1" applyFill="1" applyBorder="1" applyAlignment="1">
      <alignment horizontal="center" vertical="center"/>
    </xf>
    <xf numFmtId="49" fontId="18" fillId="0" borderId="0" xfId="2" applyNumberFormat="1" applyFont="1" applyAlignment="1">
      <alignment horizontal="left" vertical="center" shrinkToFit="1"/>
    </xf>
    <xf numFmtId="0" fontId="82" fillId="3" borderId="1" xfId="1" applyFont="1" applyFill="1" applyBorder="1" applyAlignment="1">
      <alignment horizontal="center" vertical="center"/>
    </xf>
    <xf numFmtId="0" fontId="82" fillId="3" borderId="3" xfId="1" applyFont="1" applyFill="1" applyBorder="1" applyAlignment="1">
      <alignment horizontal="center" vertical="center"/>
    </xf>
    <xf numFmtId="0" fontId="82" fillId="3" borderId="2" xfId="1" applyFont="1" applyFill="1" applyBorder="1" applyAlignment="1">
      <alignment horizontal="center" vertical="center" wrapText="1"/>
    </xf>
    <xf numFmtId="0" fontId="82" fillId="3" borderId="2" xfId="1" applyFont="1" applyFill="1" applyBorder="1" applyAlignment="1">
      <alignment horizontal="center" vertical="center"/>
    </xf>
    <xf numFmtId="0" fontId="15" fillId="3" borderId="1" xfId="2" applyFont="1" applyFill="1" applyBorder="1" applyAlignment="1">
      <alignment horizontal="center" vertical="center"/>
    </xf>
    <xf numFmtId="0" fontId="15" fillId="3" borderId="3" xfId="2" applyFont="1" applyFill="1" applyBorder="1" applyAlignment="1">
      <alignment horizontal="center" vertical="center"/>
    </xf>
    <xf numFmtId="49" fontId="15" fillId="3" borderId="19" xfId="2" applyNumberFormat="1" applyFont="1" applyFill="1" applyBorder="1" applyAlignment="1">
      <alignment horizontal="left" vertical="center" wrapText="1"/>
    </xf>
    <xf numFmtId="49" fontId="15" fillId="3" borderId="3" xfId="2" applyNumberFormat="1" applyFont="1" applyFill="1" applyBorder="1" applyAlignment="1">
      <alignment horizontal="left" vertical="center" wrapText="1"/>
    </xf>
    <xf numFmtId="49" fontId="15" fillId="3" borderId="1" xfId="2" applyNumberFormat="1" applyFont="1" applyFill="1" applyBorder="1" applyAlignment="1">
      <alignment horizontal="left" vertical="center" wrapText="1"/>
    </xf>
    <xf numFmtId="49" fontId="15" fillId="3" borderId="86" xfId="2" applyNumberFormat="1" applyFont="1" applyFill="1" applyBorder="1" applyAlignment="1">
      <alignment horizontal="left" vertical="center" wrapText="1"/>
    </xf>
    <xf numFmtId="49" fontId="11" fillId="2" borderId="0" xfId="5" applyNumberFormat="1" applyFont="1" applyFill="1" applyAlignment="1">
      <alignment horizontal="left" vertical="center"/>
    </xf>
    <xf numFmtId="49" fontId="8" fillId="3" borderId="59" xfId="5" applyNumberFormat="1" applyFont="1" applyFill="1" applyBorder="1" applyAlignment="1">
      <alignment horizontal="center" vertical="center"/>
    </xf>
    <xf numFmtId="49" fontId="8" fillId="3" borderId="32" xfId="5" applyNumberFormat="1" applyFont="1" applyFill="1" applyBorder="1" applyAlignment="1">
      <alignment horizontal="center" vertical="center"/>
    </xf>
    <xf numFmtId="49" fontId="8" fillId="3" borderId="7" xfId="5" applyNumberFormat="1" applyFont="1" applyFill="1" applyBorder="1" applyAlignment="1">
      <alignment horizontal="center" vertical="center" wrapText="1"/>
    </xf>
    <xf numFmtId="49" fontId="8" fillId="3" borderId="17" xfId="5" applyNumberFormat="1" applyFont="1" applyFill="1" applyBorder="1" applyAlignment="1">
      <alignment horizontal="center" vertical="center" wrapText="1"/>
    </xf>
    <xf numFmtId="49" fontId="8" fillId="3" borderId="47" xfId="5" applyNumberFormat="1" applyFont="1" applyFill="1" applyBorder="1" applyAlignment="1">
      <alignment horizontal="center" vertical="center"/>
    </xf>
    <xf numFmtId="49" fontId="8" fillId="3" borderId="8" xfId="5" applyNumberFormat="1" applyFont="1" applyFill="1" applyBorder="1" applyAlignment="1">
      <alignment horizontal="center" vertical="center" wrapText="1"/>
    </xf>
    <xf numFmtId="49" fontId="8" fillId="3" borderId="18" xfId="5" applyNumberFormat="1" applyFont="1" applyFill="1" applyBorder="1" applyAlignment="1">
      <alignment horizontal="center" vertical="center"/>
    </xf>
    <xf numFmtId="178" fontId="10" fillId="2" borderId="0" xfId="5" applyNumberFormat="1" applyFont="1" applyFill="1" applyAlignment="1">
      <alignment horizontal="left" vertical="center" wrapText="1"/>
    </xf>
    <xf numFmtId="0" fontId="57" fillId="0" borderId="0" xfId="2" applyFont="1" applyAlignment="1">
      <alignment horizontal="left" vertical="center"/>
    </xf>
    <xf numFmtId="0" fontId="10" fillId="0" borderId="0" xfId="2" applyFont="1" applyAlignment="1">
      <alignment horizontal="left" vertical="center"/>
    </xf>
    <xf numFmtId="49" fontId="15" fillId="3" borderId="14" xfId="2" applyNumberFormat="1" applyFont="1" applyFill="1" applyBorder="1" applyAlignment="1">
      <alignment horizontal="center" vertical="center"/>
    </xf>
    <xf numFmtId="49" fontId="15" fillId="3" borderId="34" xfId="2" applyNumberFormat="1" applyFont="1" applyFill="1" applyBorder="1" applyAlignment="1">
      <alignment horizontal="center" vertical="center"/>
    </xf>
    <xf numFmtId="49" fontId="15" fillId="3" borderId="15" xfId="2" applyNumberFormat="1" applyFont="1" applyFill="1" applyBorder="1" applyAlignment="1">
      <alignment horizontal="center" vertical="center"/>
    </xf>
    <xf numFmtId="0" fontId="15" fillId="4" borderId="2" xfId="2" applyFont="1" applyFill="1" applyBorder="1" applyAlignment="1">
      <alignment horizontal="left" vertical="center"/>
    </xf>
    <xf numFmtId="178" fontId="15" fillId="4" borderId="2" xfId="2" applyNumberFormat="1" applyFont="1" applyFill="1" applyBorder="1" applyAlignment="1">
      <alignment horizontal="left" vertical="center" shrinkToFit="1"/>
    </xf>
    <xf numFmtId="0" fontId="15" fillId="0" borderId="0" xfId="2" applyFont="1" applyAlignment="1">
      <alignment horizontal="left" vertical="center"/>
    </xf>
    <xf numFmtId="0" fontId="15" fillId="0" borderId="0" xfId="2" applyFont="1" applyAlignment="1">
      <alignment horizontal="left" vertical="center" wrapText="1"/>
    </xf>
    <xf numFmtId="0" fontId="8" fillId="2" borderId="0" xfId="2" applyFont="1" applyFill="1" applyAlignment="1">
      <alignment horizontal="left" vertical="center"/>
    </xf>
    <xf numFmtId="49" fontId="15" fillId="3" borderId="2" xfId="2" applyNumberFormat="1" applyFont="1" applyFill="1" applyBorder="1" applyAlignment="1">
      <alignment horizontal="center" vertical="center"/>
    </xf>
    <xf numFmtId="49" fontId="57" fillId="3" borderId="14" xfId="2" applyNumberFormat="1" applyFont="1" applyFill="1" applyBorder="1" applyAlignment="1">
      <alignment horizontal="center" vertical="center"/>
    </xf>
    <xf numFmtId="49" fontId="57" fillId="3" borderId="34" xfId="2" applyNumberFormat="1" applyFont="1" applyFill="1" applyBorder="1" applyAlignment="1">
      <alignment horizontal="center" vertical="center"/>
    </xf>
    <xf numFmtId="49" fontId="57" fillId="3" borderId="15" xfId="2" applyNumberFormat="1" applyFont="1" applyFill="1" applyBorder="1" applyAlignment="1">
      <alignment horizontal="center" vertical="center"/>
    </xf>
    <xf numFmtId="0" fontId="15" fillId="4" borderId="14" xfId="2" applyFont="1" applyFill="1" applyBorder="1" applyAlignment="1">
      <alignment horizontal="left" vertical="center"/>
    </xf>
    <xf numFmtId="0" fontId="15" fillId="4" borderId="34" xfId="2" applyFont="1" applyFill="1" applyBorder="1" applyAlignment="1">
      <alignment horizontal="left" vertical="center"/>
    </xf>
    <xf numFmtId="0" fontId="15" fillId="4" borderId="15" xfId="2" applyFont="1" applyFill="1" applyBorder="1" applyAlignment="1">
      <alignment horizontal="left" vertical="center"/>
    </xf>
    <xf numFmtId="178" fontId="27" fillId="4" borderId="14" xfId="2" applyNumberFormat="1" applyFont="1" applyFill="1" applyBorder="1" applyAlignment="1">
      <alignment horizontal="left" vertical="center"/>
    </xf>
    <xf numFmtId="178" fontId="27" fillId="4" borderId="34" xfId="2" applyNumberFormat="1" applyFont="1" applyFill="1" applyBorder="1" applyAlignment="1">
      <alignment horizontal="left" vertical="center"/>
    </xf>
    <xf numFmtId="178" fontId="27" fillId="4" borderId="15" xfId="2" applyNumberFormat="1" applyFont="1" applyFill="1" applyBorder="1" applyAlignment="1">
      <alignment horizontal="left" vertical="center"/>
    </xf>
    <xf numFmtId="0" fontId="8" fillId="2" borderId="0" xfId="1" applyFont="1" applyFill="1" applyAlignment="1">
      <alignment horizontal="left" vertical="center"/>
    </xf>
    <xf numFmtId="0" fontId="15" fillId="3" borderId="1" xfId="2" applyFont="1" applyFill="1" applyBorder="1" applyAlignment="1">
      <alignment horizontal="center" vertical="center" wrapText="1"/>
    </xf>
    <xf numFmtId="0" fontId="15" fillId="3" borderId="3" xfId="2" applyFont="1" applyFill="1" applyBorder="1" applyAlignment="1">
      <alignment horizontal="center" vertical="center" wrapText="1"/>
    </xf>
    <xf numFmtId="0" fontId="15" fillId="2" borderId="0" xfId="1" applyFont="1" applyFill="1" applyAlignment="1">
      <alignment horizontal="left" vertical="center"/>
    </xf>
    <xf numFmtId="0" fontId="27" fillId="0" borderId="0" xfId="1" applyFont="1" applyAlignment="1">
      <alignment horizontal="left" vertical="center"/>
    </xf>
    <xf numFmtId="0" fontId="27" fillId="2" borderId="0" xfId="1" applyFont="1" applyFill="1" applyAlignment="1">
      <alignment horizontal="left" vertical="center"/>
    </xf>
    <xf numFmtId="0" fontId="28" fillId="2" borderId="0" xfId="1" applyFont="1" applyFill="1" applyAlignment="1">
      <alignment horizontal="left" vertical="center"/>
    </xf>
    <xf numFmtId="0" fontId="12" fillId="2" borderId="0" xfId="1" applyFont="1" applyFill="1" applyAlignment="1">
      <alignment horizontal="left" vertical="center"/>
    </xf>
    <xf numFmtId="49" fontId="10" fillId="2" borderId="0" xfId="2" applyNumberFormat="1" applyFont="1" applyFill="1" applyAlignment="1">
      <alignment horizontal="left" vertical="center" wrapText="1"/>
    </xf>
    <xf numFmtId="49" fontId="10" fillId="0" borderId="0" xfId="2" applyNumberFormat="1" applyFont="1" applyAlignment="1">
      <alignment horizontal="left" vertical="center"/>
    </xf>
    <xf numFmtId="49" fontId="11" fillId="0" borderId="0" xfId="2" applyNumberFormat="1" applyFont="1" applyAlignment="1">
      <alignment horizontal="left" vertical="center"/>
    </xf>
    <xf numFmtId="177" fontId="21" fillId="2" borderId="20" xfId="2" applyNumberFormat="1" applyFont="1" applyFill="1" applyBorder="1" applyAlignment="1">
      <alignment horizontal="right" vertical="center" shrinkToFit="1"/>
    </xf>
    <xf numFmtId="177" fontId="21" fillId="2" borderId="91" xfId="2" applyNumberFormat="1" applyFont="1" applyFill="1" applyBorder="1" applyAlignment="1">
      <alignment horizontal="right" vertical="center" shrinkToFit="1"/>
    </xf>
    <xf numFmtId="177" fontId="21" fillId="2" borderId="12" xfId="2" applyNumberFormat="1" applyFont="1" applyFill="1" applyBorder="1" applyAlignment="1">
      <alignment horizontal="right" vertical="center" shrinkToFit="1"/>
    </xf>
    <xf numFmtId="177" fontId="21" fillId="2" borderId="21" xfId="2" applyNumberFormat="1" applyFont="1" applyFill="1" applyBorder="1" applyAlignment="1">
      <alignment horizontal="right" vertical="center" shrinkToFit="1"/>
    </xf>
    <xf numFmtId="177" fontId="21" fillId="2" borderId="92" xfId="2" applyNumberFormat="1" applyFont="1" applyFill="1" applyBorder="1" applyAlignment="1">
      <alignment horizontal="right" vertical="center" shrinkToFit="1"/>
    </xf>
    <xf numFmtId="177" fontId="21" fillId="2" borderId="23" xfId="2" applyNumberFormat="1" applyFont="1" applyFill="1" applyBorder="1" applyAlignment="1">
      <alignment horizontal="right" vertical="center" shrinkToFit="1"/>
    </xf>
    <xf numFmtId="49" fontId="15" fillId="4" borderId="28" xfId="2" applyNumberFormat="1" applyFont="1" applyFill="1" applyBorder="1" applyAlignment="1">
      <alignment horizontal="center" vertical="center"/>
    </xf>
    <xf numFmtId="0" fontId="0" fillId="4" borderId="39" xfId="0" applyFill="1" applyBorder="1" applyAlignment="1">
      <alignment horizontal="center" vertical="center"/>
    </xf>
    <xf numFmtId="197" fontId="15" fillId="2" borderId="28" xfId="2" applyNumberFormat="1" applyFont="1" applyFill="1" applyBorder="1" applyAlignment="1">
      <alignment horizontal="right" vertical="center"/>
    </xf>
    <xf numFmtId="197" fontId="15" fillId="2" borderId="39" xfId="2" applyNumberFormat="1" applyFont="1" applyFill="1" applyBorder="1" applyAlignment="1">
      <alignment horizontal="right" vertical="center"/>
    </xf>
    <xf numFmtId="49" fontId="15" fillId="2" borderId="28" xfId="2" applyNumberFormat="1" applyFont="1" applyFill="1" applyBorder="1" applyAlignment="1">
      <alignment horizontal="center" vertical="center"/>
    </xf>
    <xf numFmtId="0" fontId="0" fillId="2" borderId="39" xfId="0" applyFill="1" applyBorder="1" applyAlignment="1">
      <alignment horizontal="center" vertical="center"/>
    </xf>
    <xf numFmtId="49" fontId="21" fillId="3" borderId="1" xfId="2" applyNumberFormat="1" applyFont="1" applyFill="1" applyBorder="1" applyAlignment="1">
      <alignment horizontal="center" vertical="center" wrapText="1" shrinkToFit="1"/>
    </xf>
    <xf numFmtId="49" fontId="21" fillId="3" borderId="3" xfId="2" applyNumberFormat="1" applyFont="1" applyFill="1" applyBorder="1" applyAlignment="1">
      <alignment horizontal="center" vertical="center" wrapText="1" shrinkToFit="1"/>
    </xf>
    <xf numFmtId="49" fontId="21" fillId="3" borderId="1" xfId="2" applyNumberFormat="1" applyFont="1" applyFill="1" applyBorder="1" applyAlignment="1">
      <alignment horizontal="center" vertical="center" shrinkToFit="1"/>
    </xf>
    <xf numFmtId="49" fontId="21" fillId="3" borderId="3" xfId="2" applyNumberFormat="1" applyFont="1" applyFill="1" applyBorder="1" applyAlignment="1">
      <alignment horizontal="center" vertical="center" shrinkToFit="1"/>
    </xf>
    <xf numFmtId="197" fontId="15" fillId="3" borderId="34" xfId="2" applyNumberFormat="1" applyFont="1" applyFill="1" applyBorder="1" applyAlignment="1">
      <alignment horizontal="center" vertical="center" shrinkToFit="1"/>
    </xf>
    <xf numFmtId="49" fontId="15" fillId="3" borderId="14" xfId="2" applyNumberFormat="1" applyFont="1" applyFill="1" applyBorder="1" applyAlignment="1">
      <alignment horizontal="center" vertical="center" shrinkToFit="1"/>
    </xf>
    <xf numFmtId="49" fontId="15" fillId="3" borderId="34" xfId="2" applyNumberFormat="1" applyFont="1" applyFill="1" applyBorder="1" applyAlignment="1">
      <alignment horizontal="center" vertical="center" shrinkToFit="1"/>
    </xf>
    <xf numFmtId="49" fontId="15" fillId="3" borderId="15" xfId="2" applyNumberFormat="1" applyFont="1" applyFill="1" applyBorder="1" applyAlignment="1">
      <alignment horizontal="center" vertical="center" shrinkToFit="1"/>
    </xf>
    <xf numFmtId="49" fontId="15" fillId="4" borderId="57" xfId="2" applyNumberFormat="1" applyFont="1" applyFill="1" applyBorder="1" applyAlignment="1">
      <alignment horizontal="center" vertical="center"/>
    </xf>
    <xf numFmtId="0" fontId="0" fillId="4" borderId="58" xfId="0" applyFill="1" applyBorder="1" applyAlignment="1">
      <alignment horizontal="center" vertical="center"/>
    </xf>
    <xf numFmtId="197" fontId="15" fillId="0" borderId="57" xfId="2" applyNumberFormat="1" applyFont="1" applyBorder="1" applyAlignment="1">
      <alignment horizontal="right" vertical="center"/>
    </xf>
    <xf numFmtId="0" fontId="0" fillId="0" borderId="58" xfId="0" applyBorder="1" applyAlignment="1">
      <alignment horizontal="right" vertical="center"/>
    </xf>
    <xf numFmtId="49" fontId="15" fillId="0" borderId="57" xfId="2" applyNumberFormat="1" applyFont="1" applyBorder="1" applyAlignment="1">
      <alignment horizontal="center" vertical="center"/>
    </xf>
    <xf numFmtId="0" fontId="0" fillId="0" borderId="58" xfId="0" applyBorder="1" applyAlignment="1">
      <alignment horizontal="center" vertical="center"/>
    </xf>
    <xf numFmtId="49" fontId="25" fillId="3" borderId="1" xfId="2" applyNumberFormat="1" applyFont="1" applyFill="1" applyBorder="1" applyAlignment="1">
      <alignment horizontal="center" vertical="center" shrinkToFit="1"/>
    </xf>
    <xf numFmtId="49" fontId="15" fillId="4" borderId="60" xfId="2" applyNumberFormat="1" applyFont="1" applyFill="1" applyBorder="1" applyAlignment="1">
      <alignment horizontal="center" vertical="center" shrinkToFit="1"/>
    </xf>
    <xf numFmtId="49" fontId="15" fillId="4" borderId="42" xfId="2" applyNumberFormat="1" applyFont="1" applyFill="1" applyBorder="1" applyAlignment="1">
      <alignment horizontal="center" vertical="center" shrinkToFit="1"/>
    </xf>
    <xf numFmtId="197" fontId="15" fillId="2" borderId="60" xfId="2" applyNumberFormat="1" applyFont="1" applyFill="1" applyBorder="1" applyAlignment="1">
      <alignment horizontal="right" vertical="center"/>
    </xf>
    <xf numFmtId="197" fontId="15" fillId="2" borderId="42" xfId="2" applyNumberFormat="1" applyFont="1" applyFill="1" applyBorder="1" applyAlignment="1">
      <alignment horizontal="right" vertical="center"/>
    </xf>
    <xf numFmtId="49" fontId="15" fillId="2" borderId="60" xfId="2" applyNumberFormat="1" applyFont="1" applyFill="1" applyBorder="1" applyAlignment="1">
      <alignment horizontal="center" vertical="center"/>
    </xf>
    <xf numFmtId="49" fontId="15" fillId="2" borderId="42" xfId="2" applyNumberFormat="1" applyFont="1" applyFill="1" applyBorder="1" applyAlignment="1">
      <alignment horizontal="center" vertical="center"/>
    </xf>
    <xf numFmtId="0" fontId="0" fillId="0" borderId="39" xfId="0" applyBorder="1" applyAlignment="1">
      <alignment horizontal="center" vertical="center"/>
    </xf>
    <xf numFmtId="49" fontId="15" fillId="0" borderId="60" xfId="2" applyNumberFormat="1" applyFont="1" applyBorder="1" applyAlignment="1">
      <alignment horizontal="center" vertical="center"/>
    </xf>
    <xf numFmtId="49" fontId="15" fillId="0" borderId="42" xfId="2" applyNumberFormat="1" applyFont="1" applyBorder="1" applyAlignment="1">
      <alignment horizontal="center" vertical="center"/>
    </xf>
    <xf numFmtId="49" fontId="15" fillId="4" borderId="30" xfId="2" applyNumberFormat="1" applyFont="1" applyFill="1" applyBorder="1" applyAlignment="1">
      <alignment horizontal="center" vertical="center" shrinkToFit="1"/>
    </xf>
    <xf numFmtId="49" fontId="15" fillId="2" borderId="30" xfId="2" applyNumberFormat="1" applyFont="1" applyFill="1" applyBorder="1" applyAlignment="1">
      <alignment horizontal="center" vertical="center"/>
    </xf>
    <xf numFmtId="0" fontId="0" fillId="0" borderId="42" xfId="0" applyBorder="1" applyAlignment="1">
      <alignment horizontal="center" vertical="center" shrinkToFit="1"/>
    </xf>
    <xf numFmtId="0" fontId="0" fillId="0" borderId="42" xfId="0" applyBorder="1" applyAlignment="1">
      <alignment horizontal="right" vertical="center"/>
    </xf>
    <xf numFmtId="0" fontId="0" fillId="0" borderId="42" xfId="0" applyBorder="1" applyAlignment="1">
      <alignment horizontal="center" vertical="center"/>
    </xf>
    <xf numFmtId="49" fontId="15" fillId="4" borderId="9" xfId="2" applyNumberFormat="1" applyFont="1" applyFill="1" applyBorder="1" applyAlignment="1">
      <alignment horizontal="center" vertical="center" shrinkToFit="1"/>
    </xf>
    <xf numFmtId="197" fontId="15" fillId="0" borderId="28" xfId="2" applyNumberFormat="1" applyFont="1" applyBorder="1" applyAlignment="1">
      <alignment horizontal="right" vertical="center"/>
    </xf>
    <xf numFmtId="197" fontId="15" fillId="0" borderId="39" xfId="2" applyNumberFormat="1" applyFont="1" applyBorder="1" applyAlignment="1">
      <alignment horizontal="right" vertical="center"/>
    </xf>
    <xf numFmtId="49" fontId="15" fillId="0" borderId="9" xfId="2" applyNumberFormat="1" applyFont="1" applyBorder="1" applyAlignment="1">
      <alignment horizontal="center" vertical="center"/>
    </xf>
    <xf numFmtId="49" fontId="10" fillId="3" borderId="2" xfId="2" applyNumberFormat="1" applyFont="1" applyFill="1" applyBorder="1" applyAlignment="1">
      <alignment horizontal="center" vertical="center"/>
    </xf>
    <xf numFmtId="49" fontId="12" fillId="3" borderId="34" xfId="2" applyNumberFormat="1" applyFont="1" applyFill="1" applyBorder="1" applyAlignment="1">
      <alignment horizontal="center" vertical="center"/>
    </xf>
    <xf numFmtId="49" fontId="15" fillId="3" borderId="14" xfId="2" applyNumberFormat="1" applyFont="1" applyFill="1" applyBorder="1" applyAlignment="1">
      <alignment horizontal="center" vertical="center" wrapText="1"/>
    </xf>
    <xf numFmtId="49" fontId="15" fillId="3" borderId="15" xfId="2" applyNumberFormat="1" applyFont="1" applyFill="1" applyBorder="1" applyAlignment="1">
      <alignment horizontal="center" vertical="center" wrapText="1"/>
    </xf>
    <xf numFmtId="49" fontId="15" fillId="3" borderId="1" xfId="2" applyNumberFormat="1" applyFont="1" applyFill="1" applyBorder="1" applyAlignment="1">
      <alignment horizontal="center" vertical="center" wrapText="1"/>
    </xf>
    <xf numFmtId="49" fontId="15" fillId="3" borderId="2" xfId="2" applyNumberFormat="1" applyFont="1" applyFill="1" applyBorder="1" applyAlignment="1">
      <alignment horizontal="center" vertical="center" wrapText="1"/>
    </xf>
    <xf numFmtId="49" fontId="15" fillId="4" borderId="6" xfId="2" applyNumberFormat="1" applyFont="1" applyFill="1" applyBorder="1" applyAlignment="1">
      <alignment horizontal="center" vertical="center" shrinkToFit="1"/>
    </xf>
    <xf numFmtId="197" fontId="15" fillId="0" borderId="59" xfId="2" applyNumberFormat="1" applyFont="1" applyBorder="1" applyAlignment="1">
      <alignment horizontal="right" vertical="center"/>
    </xf>
    <xf numFmtId="197" fontId="15" fillId="0" borderId="37" xfId="2" applyNumberFormat="1" applyFont="1" applyBorder="1" applyAlignment="1">
      <alignment horizontal="right" vertical="center"/>
    </xf>
    <xf numFmtId="49" fontId="15" fillId="0" borderId="6" xfId="2" applyNumberFormat="1" applyFont="1" applyBorder="1" applyAlignment="1">
      <alignment horizontal="center" vertical="center"/>
    </xf>
    <xf numFmtId="49" fontId="8" fillId="3" borderId="1" xfId="2" applyNumberFormat="1" applyFont="1" applyFill="1" applyBorder="1" applyAlignment="1">
      <alignment horizontal="center"/>
    </xf>
    <xf numFmtId="49" fontId="8" fillId="3" borderId="3" xfId="2" applyNumberFormat="1" applyFont="1" applyFill="1" applyBorder="1" applyAlignment="1">
      <alignment horizontal="center"/>
    </xf>
    <xf numFmtId="49" fontId="11" fillId="3" borderId="55" xfId="2" applyNumberFormat="1" applyFont="1" applyFill="1" applyBorder="1" applyAlignment="1">
      <alignment horizontal="left" vertical="center"/>
    </xf>
    <xf numFmtId="49" fontId="8" fillId="3" borderId="61" xfId="2" applyNumberFormat="1" applyFont="1" applyFill="1" applyBorder="1" applyAlignment="1">
      <alignment horizontal="left" vertical="center"/>
    </xf>
    <xf numFmtId="49" fontId="8" fillId="3" borderId="56" xfId="2" applyNumberFormat="1" applyFont="1" applyFill="1" applyBorder="1" applyAlignment="1">
      <alignment horizontal="left" vertical="center"/>
    </xf>
    <xf numFmtId="49" fontId="11" fillId="2" borderId="0" xfId="2" applyNumberFormat="1" applyFont="1" applyFill="1" applyAlignment="1">
      <alignment horizontal="left" vertical="center" wrapText="1"/>
    </xf>
    <xf numFmtId="0" fontId="25" fillId="2" borderId="60" xfId="19" applyNumberFormat="1" applyFont="1" applyFill="1" applyBorder="1" applyAlignment="1" applyProtection="1">
      <alignment horizontal="left" vertical="center"/>
      <protection locked="0"/>
    </xf>
    <xf numFmtId="0" fontId="25" fillId="2" borderId="68" xfId="19" applyNumberFormat="1" applyFont="1" applyFill="1" applyBorder="1" applyAlignment="1" applyProtection="1">
      <alignment horizontal="left" vertical="center"/>
      <protection locked="0"/>
    </xf>
    <xf numFmtId="178" fontId="21" fillId="2" borderId="50" xfId="18" applyNumberFormat="1" applyFont="1" applyFill="1" applyBorder="1" applyAlignment="1">
      <alignment horizontal="right" vertical="center"/>
    </xf>
    <xf numFmtId="178" fontId="21" fillId="2" borderId="25" xfId="18" applyNumberFormat="1" applyFont="1" applyFill="1" applyBorder="1" applyAlignment="1">
      <alignment horizontal="right" vertical="center"/>
    </xf>
    <xf numFmtId="178" fontId="21" fillId="2" borderId="31" xfId="18" applyNumberFormat="1" applyFont="1" applyFill="1" applyBorder="1" applyAlignment="1">
      <alignment horizontal="right" vertical="center"/>
    </xf>
    <xf numFmtId="178" fontId="21" fillId="2" borderId="26" xfId="18" applyNumberFormat="1" applyFont="1" applyFill="1" applyBorder="1" applyAlignment="1">
      <alignment horizontal="right" vertical="center"/>
    </xf>
    <xf numFmtId="49" fontId="8" fillId="2" borderId="0" xfId="2" applyNumberFormat="1" applyFont="1" applyFill="1" applyAlignment="1">
      <alignment horizontal="left" vertical="center" wrapText="1"/>
    </xf>
    <xf numFmtId="49" fontId="25" fillId="2" borderId="60" xfId="18" applyNumberFormat="1" applyFont="1" applyFill="1" applyBorder="1" applyAlignment="1">
      <alignment horizontal="left" vertical="center"/>
    </xf>
    <xf numFmtId="49" fontId="25" fillId="2" borderId="68" xfId="18" applyNumberFormat="1" applyFont="1" applyFill="1" applyBorder="1" applyAlignment="1">
      <alignment horizontal="left" vertical="center"/>
    </xf>
    <xf numFmtId="49" fontId="25" fillId="2" borderId="1" xfId="2" applyNumberFormat="1" applyFont="1" applyFill="1" applyBorder="1" applyAlignment="1">
      <alignment horizontal="left" vertical="center"/>
    </xf>
    <xf numFmtId="49" fontId="25" fillId="2" borderId="3" xfId="2" applyNumberFormat="1" applyFont="1" applyFill="1" applyBorder="1" applyAlignment="1">
      <alignment horizontal="left" vertical="center"/>
    </xf>
    <xf numFmtId="0" fontId="21" fillId="2" borderId="21" xfId="1" applyFont="1" applyFill="1" applyBorder="1" applyAlignment="1">
      <alignment horizontal="right" vertical="center"/>
    </xf>
    <xf numFmtId="0" fontId="21" fillId="2" borderId="23" xfId="1" applyFont="1" applyFill="1" applyBorder="1" applyAlignment="1">
      <alignment horizontal="right" vertical="center"/>
    </xf>
    <xf numFmtId="0" fontId="21" fillId="2" borderId="56" xfId="1" applyFont="1" applyFill="1" applyBorder="1" applyAlignment="1">
      <alignment horizontal="right" vertical="center"/>
    </xf>
    <xf numFmtId="0" fontId="21" fillId="2" borderId="58" xfId="1" applyFont="1" applyFill="1" applyBorder="1" applyAlignment="1">
      <alignment horizontal="right" vertical="center"/>
    </xf>
    <xf numFmtId="49" fontId="21" fillId="2" borderId="55" xfId="2" applyNumberFormat="1" applyFont="1" applyFill="1" applyBorder="1" applyAlignment="1">
      <alignment horizontal="left" vertical="center"/>
    </xf>
    <xf numFmtId="49" fontId="21" fillId="2" borderId="57" xfId="2" applyNumberFormat="1" applyFont="1" applyFill="1" applyBorder="1" applyAlignment="1">
      <alignment horizontal="left" vertical="center"/>
    </xf>
    <xf numFmtId="38" fontId="8" fillId="0" borderId="3" xfId="2" applyNumberFormat="1" applyFont="1" applyBorder="1" applyAlignment="1">
      <alignment horizontal="center" vertical="center"/>
    </xf>
    <xf numFmtId="49" fontId="15" fillId="2" borderId="0" xfId="2" applyNumberFormat="1" applyFont="1" applyFill="1" applyAlignment="1">
      <alignment horizontal="left" vertical="center" wrapText="1"/>
    </xf>
    <xf numFmtId="49" fontId="8" fillId="0" borderId="0" xfId="2" applyNumberFormat="1" applyFont="1" applyAlignment="1">
      <alignment horizontal="left" vertical="center"/>
    </xf>
    <xf numFmtId="38" fontId="8" fillId="0" borderId="9" xfId="2" applyNumberFormat="1" applyFont="1" applyBorder="1" applyAlignment="1">
      <alignment horizontal="center" vertical="center"/>
    </xf>
    <xf numFmtId="38" fontId="8" fillId="0" borderId="57" xfId="2" applyNumberFormat="1" applyFont="1" applyBorder="1" applyAlignment="1">
      <alignment horizontal="center" vertical="center"/>
    </xf>
    <xf numFmtId="38" fontId="8" fillId="0" borderId="58" xfId="2" applyNumberFormat="1" applyFont="1" applyBorder="1" applyAlignment="1">
      <alignment horizontal="center" vertical="center"/>
    </xf>
    <xf numFmtId="49" fontId="8" fillId="3" borderId="2" xfId="2" applyNumberFormat="1" applyFont="1" applyFill="1" applyBorder="1" applyAlignment="1">
      <alignment horizontal="center" vertical="center" wrapText="1"/>
    </xf>
    <xf numFmtId="38" fontId="8" fillId="2" borderId="6" xfId="2" applyNumberFormat="1" applyFont="1" applyFill="1" applyBorder="1" applyAlignment="1">
      <alignment horizontal="center" vertical="center"/>
    </xf>
    <xf numFmtId="38" fontId="8" fillId="2" borderId="9" xfId="2" applyNumberFormat="1" applyFont="1" applyFill="1" applyBorder="1" applyAlignment="1">
      <alignment horizontal="center" vertical="center"/>
    </xf>
    <xf numFmtId="38" fontId="8" fillId="2" borderId="28" xfId="2" applyNumberFormat="1" applyFont="1" applyFill="1" applyBorder="1" applyAlignment="1">
      <alignment horizontal="center" vertical="center"/>
    </xf>
    <xf numFmtId="38" fontId="8" fillId="2" borderId="39" xfId="2" applyNumberFormat="1" applyFont="1" applyFill="1" applyBorder="1" applyAlignment="1">
      <alignment horizontal="center" vertical="center"/>
    </xf>
    <xf numFmtId="38" fontId="8" fillId="0" borderId="28" xfId="2" applyNumberFormat="1" applyFont="1" applyBorder="1" applyAlignment="1">
      <alignment horizontal="center" vertical="center"/>
    </xf>
    <xf numFmtId="38" fontId="8" fillId="0" borderId="39" xfId="2" applyNumberFormat="1" applyFont="1" applyBorder="1" applyAlignment="1">
      <alignment horizontal="center" vertical="center"/>
    </xf>
    <xf numFmtId="49" fontId="18" fillId="2" borderId="0" xfId="2" applyNumberFormat="1" applyFont="1" applyFill="1" applyAlignment="1">
      <alignment horizontal="left" vertical="center"/>
    </xf>
    <xf numFmtId="49" fontId="11" fillId="3" borderId="2" xfId="2" applyNumberFormat="1" applyFont="1" applyFill="1" applyBorder="1" applyAlignment="1">
      <alignment horizontal="center" vertical="center" wrapText="1"/>
    </xf>
    <xf numFmtId="38" fontId="8" fillId="0" borderId="6" xfId="2" applyNumberFormat="1" applyFont="1" applyBorder="1" applyAlignment="1">
      <alignment horizontal="center" vertical="center"/>
    </xf>
    <xf numFmtId="49" fontId="15" fillId="0" borderId="0" xfId="2" applyNumberFormat="1" applyFont="1" applyAlignment="1">
      <alignment horizontal="left"/>
    </xf>
    <xf numFmtId="49" fontId="8" fillId="3" borderId="6" xfId="2" applyNumberFormat="1" applyFont="1" applyFill="1" applyBorder="1" applyAlignment="1">
      <alignment horizontal="center" vertical="center"/>
    </xf>
    <xf numFmtId="49" fontId="8" fillId="3" borderId="16" xfId="2" applyNumberFormat="1" applyFont="1" applyFill="1" applyBorder="1" applyAlignment="1">
      <alignment horizontal="center" vertical="center"/>
    </xf>
    <xf numFmtId="0" fontId="15" fillId="2" borderId="0" xfId="2" applyFont="1" applyFill="1" applyAlignment="1">
      <alignment horizontal="left" vertical="center"/>
    </xf>
    <xf numFmtId="49" fontId="15" fillId="0" borderId="0" xfId="2" applyNumberFormat="1" applyFont="1" applyAlignment="1">
      <alignment horizontal="left" wrapText="1"/>
    </xf>
    <xf numFmtId="49" fontId="18" fillId="2" borderId="0" xfId="2" applyNumberFormat="1" applyFont="1" applyFill="1" applyAlignment="1">
      <alignment horizontal="left" shrinkToFit="1"/>
    </xf>
    <xf numFmtId="49" fontId="89" fillId="2" borderId="0" xfId="5" applyNumberFormat="1" applyFont="1" applyFill="1" applyAlignment="1">
      <alignment horizontal="left" vertical="center" shrinkToFit="1"/>
    </xf>
    <xf numFmtId="49" fontId="66" fillId="3" borderId="2" xfId="5" applyNumberFormat="1" applyFont="1" applyFill="1" applyBorder="1" applyAlignment="1">
      <alignment horizontal="center" vertical="center"/>
    </xf>
    <xf numFmtId="49" fontId="8" fillId="3" borderId="2" xfId="5" applyNumberFormat="1" applyFont="1" applyFill="1" applyBorder="1" applyAlignment="1">
      <alignment horizontal="center" vertical="center"/>
    </xf>
    <xf numFmtId="49" fontId="15" fillId="3" borderId="14" xfId="5" applyNumberFormat="1" applyFont="1" applyFill="1" applyBorder="1" applyAlignment="1">
      <alignment horizontal="center" vertical="center"/>
    </xf>
    <xf numFmtId="49" fontId="15" fillId="3" borderId="34" xfId="5" applyNumberFormat="1" applyFont="1" applyFill="1" applyBorder="1" applyAlignment="1">
      <alignment horizontal="center" vertical="center"/>
    </xf>
    <xf numFmtId="49" fontId="15" fillId="3" borderId="15" xfId="5" applyNumberFormat="1" applyFont="1" applyFill="1" applyBorder="1" applyAlignment="1">
      <alignment horizontal="center" vertical="center"/>
    </xf>
    <xf numFmtId="49" fontId="13" fillId="2" borderId="1" xfId="5" applyNumberFormat="1" applyFont="1" applyFill="1" applyBorder="1" applyAlignment="1">
      <alignment horizontal="left" vertical="center" wrapText="1"/>
    </xf>
    <xf numFmtId="49" fontId="13" fillId="2" borderId="3" xfId="5" applyNumberFormat="1" applyFont="1" applyFill="1" applyBorder="1" applyAlignment="1">
      <alignment horizontal="left" vertical="center" wrapText="1"/>
    </xf>
    <xf numFmtId="1" fontId="12" fillId="3" borderId="2" xfId="5" applyNumberFormat="1" applyFont="1" applyFill="1" applyBorder="1" applyAlignment="1">
      <alignment horizontal="center" vertical="center"/>
    </xf>
    <xf numFmtId="191" fontId="15" fillId="3" borderId="14" xfId="5" applyNumberFormat="1" applyFont="1" applyFill="1" applyBorder="1" applyAlignment="1">
      <alignment horizontal="center" vertical="center"/>
    </xf>
    <xf numFmtId="191" fontId="15" fillId="3" borderId="15" xfId="5" applyNumberFormat="1" applyFont="1" applyFill="1" applyBorder="1" applyAlignment="1">
      <alignment horizontal="center" vertical="center"/>
    </xf>
    <xf numFmtId="49" fontId="10" fillId="2" borderId="1" xfId="5" applyNumberFormat="1" applyFont="1" applyFill="1" applyBorder="1" applyAlignment="1">
      <alignment horizontal="center" vertical="center"/>
    </xf>
    <xf numFmtId="49" fontId="10" fillId="2" borderId="19" xfId="5" applyNumberFormat="1" applyFont="1" applyFill="1" applyBorder="1" applyAlignment="1">
      <alignment horizontal="center" vertical="center"/>
    </xf>
    <xf numFmtId="49" fontId="13" fillId="2" borderId="1" xfId="5" applyNumberFormat="1" applyFont="1" applyFill="1" applyBorder="1" applyAlignment="1">
      <alignment horizontal="left" vertical="center"/>
    </xf>
    <xf numFmtId="49" fontId="13" fillId="2" borderId="3" xfId="5" applyNumberFormat="1" applyFont="1" applyFill="1" applyBorder="1" applyAlignment="1">
      <alignment horizontal="left" vertical="center"/>
    </xf>
    <xf numFmtId="49" fontId="13" fillId="2" borderId="19" xfId="5" applyNumberFormat="1" applyFont="1" applyFill="1" applyBorder="1" applyAlignment="1">
      <alignment horizontal="left" vertical="center"/>
    </xf>
    <xf numFmtId="0" fontId="81" fillId="0" borderId="3" xfId="1" applyFont="1" applyBorder="1" applyAlignment="1">
      <alignment horizontal="left" vertical="center"/>
    </xf>
    <xf numFmtId="0" fontId="81" fillId="0" borderId="1" xfId="1" applyFont="1" applyBorder="1" applyAlignment="1">
      <alignment horizontal="left" vertical="center"/>
    </xf>
    <xf numFmtId="49" fontId="11" fillId="3" borderId="3" xfId="5" applyNumberFormat="1" applyFont="1" applyFill="1" applyBorder="1" applyAlignment="1">
      <alignment horizontal="center" vertical="center"/>
    </xf>
    <xf numFmtId="49" fontId="11" fillId="3" borderId="2" xfId="5" applyNumberFormat="1" applyFont="1" applyFill="1" applyBorder="1" applyAlignment="1">
      <alignment horizontal="center" vertical="center"/>
    </xf>
    <xf numFmtId="49" fontId="11" fillId="3" borderId="14" xfId="5" applyNumberFormat="1" applyFont="1" applyFill="1" applyBorder="1" applyAlignment="1">
      <alignment horizontal="center" vertical="center"/>
    </xf>
    <xf numFmtId="49" fontId="11" fillId="3" borderId="34" xfId="5" applyNumberFormat="1" applyFont="1" applyFill="1" applyBorder="1" applyAlignment="1">
      <alignment horizontal="center" vertical="center"/>
    </xf>
    <xf numFmtId="49" fontId="11" fillId="3" borderId="15" xfId="5" applyNumberFormat="1" applyFont="1" applyFill="1" applyBorder="1" applyAlignment="1">
      <alignment horizontal="center" vertical="center"/>
    </xf>
    <xf numFmtId="49" fontId="29" fillId="3" borderId="14" xfId="2" applyNumberFormat="1" applyFont="1" applyFill="1" applyBorder="1" applyAlignment="1">
      <alignment horizontal="center" vertical="center"/>
    </xf>
    <xf numFmtId="49" fontId="20" fillId="3" borderId="2" xfId="2" applyNumberFormat="1" applyFont="1" applyFill="1" applyBorder="1" applyAlignment="1">
      <alignment horizontal="center" vertical="center"/>
    </xf>
    <xf numFmtId="49" fontId="29" fillId="3" borderId="14" xfId="2" applyNumberFormat="1" applyFont="1" applyFill="1" applyBorder="1" applyAlignment="1">
      <alignment horizontal="center" vertical="center" wrapText="1"/>
    </xf>
    <xf numFmtId="49" fontId="12" fillId="3" borderId="15" xfId="2" applyNumberFormat="1" applyFont="1" applyFill="1" applyBorder="1" applyAlignment="1">
      <alignment horizontal="center" vertical="center" wrapText="1"/>
    </xf>
    <xf numFmtId="49" fontId="15" fillId="3" borderId="59" xfId="5" applyNumberFormat="1" applyFont="1" applyFill="1" applyBorder="1" applyAlignment="1">
      <alignment horizontal="center" vertical="center"/>
    </xf>
    <xf numFmtId="49" fontId="15" fillId="3" borderId="32" xfId="5" applyNumberFormat="1" applyFont="1" applyFill="1" applyBorder="1" applyAlignment="1">
      <alignment horizontal="center" vertical="center"/>
    </xf>
    <xf numFmtId="49" fontId="57" fillId="3" borderId="2" xfId="5" applyNumberFormat="1" applyFont="1" applyFill="1" applyBorder="1" applyAlignment="1">
      <alignment horizontal="center" vertical="center"/>
    </xf>
    <xf numFmtId="49" fontId="110" fillId="2" borderId="0" xfId="5" applyNumberFormat="1" applyFont="1" applyFill="1" applyAlignment="1">
      <alignment horizontal="left"/>
    </xf>
    <xf numFmtId="49" fontId="8" fillId="2" borderId="0" xfId="5" applyNumberFormat="1" applyFont="1" applyFill="1" applyAlignment="1">
      <alignment horizontal="left"/>
    </xf>
    <xf numFmtId="49" fontId="15" fillId="3" borderId="7" xfId="5" applyNumberFormat="1" applyFont="1" applyFill="1" applyBorder="1" applyAlignment="1">
      <alignment horizontal="center" vertical="center"/>
    </xf>
    <xf numFmtId="49" fontId="15" fillId="3" borderId="47" xfId="5" applyNumberFormat="1" applyFont="1" applyFill="1" applyBorder="1" applyAlignment="1">
      <alignment horizontal="center" vertical="center"/>
    </xf>
    <xf numFmtId="49" fontId="15" fillId="3" borderId="8" xfId="5" applyNumberFormat="1" applyFont="1" applyFill="1" applyBorder="1" applyAlignment="1">
      <alignment horizontal="center" vertical="center"/>
    </xf>
    <xf numFmtId="49" fontId="15" fillId="3" borderId="7" xfId="5" applyNumberFormat="1" applyFont="1" applyFill="1" applyBorder="1" applyAlignment="1">
      <alignment horizontal="center" vertical="center" wrapText="1"/>
    </xf>
    <xf numFmtId="49" fontId="21" fillId="3" borderId="54" xfId="5" applyNumberFormat="1" applyFont="1" applyFill="1" applyBorder="1" applyAlignment="1">
      <alignment horizontal="center" vertical="center" wrapText="1"/>
    </xf>
    <xf numFmtId="49" fontId="21" fillId="3" borderId="57" xfId="5" applyNumberFormat="1" applyFont="1" applyFill="1" applyBorder="1" applyAlignment="1">
      <alignment horizontal="center" vertical="center" wrapText="1"/>
    </xf>
    <xf numFmtId="49" fontId="21" fillId="3" borderId="18" xfId="5" applyNumberFormat="1" applyFont="1" applyFill="1" applyBorder="1" applyAlignment="1">
      <alignment horizontal="center" vertical="center" wrapText="1"/>
    </xf>
    <xf numFmtId="49" fontId="21" fillId="3" borderId="5" xfId="5" applyNumberFormat="1" applyFont="1" applyFill="1" applyBorder="1" applyAlignment="1">
      <alignment horizontal="center" vertical="center" wrapText="1"/>
    </xf>
    <xf numFmtId="49" fontId="21" fillId="3" borderId="51" xfId="5" applyNumberFormat="1" applyFont="1" applyFill="1" applyBorder="1" applyAlignment="1">
      <alignment horizontal="center" vertical="center" wrapText="1"/>
    </xf>
    <xf numFmtId="49" fontId="21" fillId="3" borderId="36" xfId="5" applyNumberFormat="1" applyFont="1" applyFill="1" applyBorder="1" applyAlignment="1">
      <alignment horizontal="center" vertical="center" wrapText="1"/>
    </xf>
    <xf numFmtId="49" fontId="21" fillId="3" borderId="52" xfId="5" applyNumberFormat="1" applyFont="1" applyFill="1" applyBorder="1" applyAlignment="1">
      <alignment horizontal="center" vertical="center" wrapText="1"/>
    </xf>
    <xf numFmtId="49" fontId="21" fillId="3" borderId="45" xfId="5" applyNumberFormat="1" applyFont="1" applyFill="1" applyBorder="1" applyAlignment="1">
      <alignment horizontal="center" vertical="center" wrapText="1"/>
    </xf>
    <xf numFmtId="49" fontId="21" fillId="3" borderId="58" xfId="5" applyNumberFormat="1" applyFont="1" applyFill="1" applyBorder="1" applyAlignment="1">
      <alignment horizontal="center" vertical="center"/>
    </xf>
    <xf numFmtId="49" fontId="21" fillId="3" borderId="15" xfId="5" applyNumberFormat="1" applyFont="1" applyFill="1" applyBorder="1" applyAlignment="1">
      <alignment horizontal="center" vertical="center"/>
    </xf>
    <xf numFmtId="49" fontId="15" fillId="0" borderId="0" xfId="5" applyNumberFormat="1" applyFont="1" applyAlignment="1">
      <alignment horizontal="left"/>
    </xf>
    <xf numFmtId="49" fontId="15" fillId="2" borderId="0" xfId="5" applyNumberFormat="1" applyFont="1" applyFill="1" applyAlignment="1">
      <alignment horizontal="left" wrapText="1"/>
    </xf>
    <xf numFmtId="49" fontId="15" fillId="2" borderId="0" xfId="5" applyNumberFormat="1" applyFont="1" applyFill="1" applyAlignment="1">
      <alignment horizontal="left"/>
    </xf>
    <xf numFmtId="49" fontId="11" fillId="2" borderId="0" xfId="5" applyNumberFormat="1" applyFont="1" applyFill="1" applyAlignment="1">
      <alignment horizontal="left"/>
    </xf>
    <xf numFmtId="49" fontId="15" fillId="0" borderId="0" xfId="2" applyNumberFormat="1" applyFont="1" applyAlignment="1">
      <alignment horizontal="left" vertical="center" wrapText="1"/>
    </xf>
    <xf numFmtId="49" fontId="89" fillId="2" borderId="0" xfId="5" applyNumberFormat="1" applyFont="1" applyFill="1" applyAlignment="1">
      <alignment horizontal="left" vertical="center"/>
    </xf>
    <xf numFmtId="49" fontId="8" fillId="2" borderId="0" xfId="2" applyNumberFormat="1" applyFont="1" applyFill="1" applyAlignment="1">
      <alignment horizontal="left" vertical="center" shrinkToFit="1"/>
    </xf>
    <xf numFmtId="49" fontId="11" fillId="3" borderId="1" xfId="2" applyNumberFormat="1" applyFont="1" applyFill="1" applyBorder="1" applyAlignment="1">
      <alignment horizontal="center" vertical="center"/>
    </xf>
    <xf numFmtId="49" fontId="29" fillId="3" borderId="14" xfId="5" applyNumberFormat="1" applyFont="1" applyFill="1" applyBorder="1" applyAlignment="1">
      <alignment horizontal="left" vertical="center" wrapText="1"/>
    </xf>
    <xf numFmtId="49" fontId="12" fillId="3" borderId="34" xfId="5" applyNumberFormat="1" applyFont="1" applyFill="1" applyBorder="1" applyAlignment="1">
      <alignment horizontal="left" vertical="center"/>
    </xf>
    <xf numFmtId="49" fontId="12" fillId="3" borderId="15" xfId="5" applyNumberFormat="1" applyFont="1" applyFill="1" applyBorder="1" applyAlignment="1">
      <alignment horizontal="left" vertical="center"/>
    </xf>
    <xf numFmtId="49" fontId="10" fillId="2" borderId="0" xfId="5" applyNumberFormat="1" applyFont="1" applyFill="1" applyAlignment="1">
      <alignment horizontal="left"/>
    </xf>
    <xf numFmtId="49" fontId="13" fillId="3" borderId="1" xfId="5" applyNumberFormat="1" applyFont="1" applyFill="1" applyBorder="1" applyAlignment="1">
      <alignment horizontal="center" vertical="center"/>
    </xf>
    <xf numFmtId="49" fontId="12" fillId="3" borderId="3" xfId="5" applyNumberFormat="1" applyFont="1" applyFill="1" applyBorder="1" applyAlignment="1">
      <alignment horizontal="center" vertical="center"/>
    </xf>
    <xf numFmtId="49" fontId="4" fillId="3" borderId="1" xfId="5" applyNumberFormat="1" applyFont="1" applyFill="1" applyBorder="1" applyAlignment="1">
      <alignment horizontal="center" vertical="center"/>
    </xf>
    <xf numFmtId="49" fontId="12" fillId="3" borderId="1" xfId="5" applyNumberFormat="1" applyFont="1" applyFill="1" applyBorder="1" applyAlignment="1">
      <alignment horizontal="center" vertical="center"/>
    </xf>
    <xf numFmtId="49" fontId="12" fillId="3" borderId="55" xfId="5" applyNumberFormat="1" applyFont="1" applyFill="1" applyBorder="1" applyAlignment="1">
      <alignment horizontal="center" vertical="center"/>
    </xf>
    <xf numFmtId="49" fontId="12" fillId="3" borderId="57" xfId="5" applyNumberFormat="1" applyFont="1" applyFill="1" applyBorder="1" applyAlignment="1">
      <alignment horizontal="center" vertical="center"/>
    </xf>
    <xf numFmtId="49" fontId="25" fillId="4" borderId="14" xfId="5" applyNumberFormat="1" applyFont="1" applyFill="1" applyBorder="1" applyAlignment="1">
      <alignment horizontal="left" vertical="center"/>
    </xf>
    <xf numFmtId="49" fontId="25" fillId="4" borderId="34" xfId="5" applyNumberFormat="1" applyFont="1" applyFill="1" applyBorder="1" applyAlignment="1">
      <alignment horizontal="left" vertical="center"/>
    </xf>
    <xf numFmtId="49" fontId="25" fillId="4" borderId="15" xfId="5" applyNumberFormat="1" applyFont="1" applyFill="1" applyBorder="1" applyAlignment="1">
      <alignment horizontal="left" vertical="center"/>
    </xf>
    <xf numFmtId="0" fontId="54" fillId="4" borderId="14" xfId="5" applyFont="1" applyFill="1" applyBorder="1" applyAlignment="1">
      <alignment horizontal="left" vertical="center"/>
    </xf>
    <xf numFmtId="0" fontId="21" fillId="4" borderId="34" xfId="5" applyFont="1" applyFill="1" applyBorder="1" applyAlignment="1">
      <alignment horizontal="left" vertical="center"/>
    </xf>
    <xf numFmtId="0" fontId="21" fillId="4" borderId="15" xfId="5" applyFont="1" applyFill="1" applyBorder="1" applyAlignment="1">
      <alignment horizontal="left" vertical="center"/>
    </xf>
    <xf numFmtId="49" fontId="103" fillId="3" borderId="2" xfId="5" applyNumberFormat="1" applyFont="1" applyFill="1" applyBorder="1" applyAlignment="1">
      <alignment horizontal="center" vertical="center"/>
    </xf>
    <xf numFmtId="49" fontId="25" fillId="3" borderId="34" xfId="5" applyNumberFormat="1" applyFont="1" applyFill="1" applyBorder="1" applyAlignment="1">
      <alignment horizontal="center" vertical="center" wrapText="1"/>
    </xf>
    <xf numFmtId="49" fontId="21" fillId="3" borderId="6" xfId="5" applyNumberFormat="1" applyFont="1" applyFill="1" applyBorder="1" applyAlignment="1">
      <alignment horizontal="center" vertical="center"/>
    </xf>
    <xf numFmtId="49" fontId="21" fillId="3" borderId="16" xfId="5" applyNumberFormat="1" applyFont="1" applyFill="1" applyBorder="1" applyAlignment="1">
      <alignment horizontal="center" vertical="center"/>
    </xf>
    <xf numFmtId="49" fontId="21" fillId="3" borderId="38" xfId="5" applyNumberFormat="1" applyFont="1" applyFill="1" applyBorder="1" applyAlignment="1">
      <alignment horizontal="center" vertical="center"/>
    </xf>
    <xf numFmtId="49" fontId="21" fillId="3" borderId="33" xfId="5" applyNumberFormat="1" applyFont="1" applyFill="1" applyBorder="1" applyAlignment="1">
      <alignment horizontal="center" vertical="center"/>
    </xf>
    <xf numFmtId="49" fontId="103" fillId="3" borderId="55" xfId="5" applyNumberFormat="1" applyFont="1" applyFill="1" applyBorder="1" applyAlignment="1">
      <alignment horizontal="center" vertical="center" wrapText="1"/>
    </xf>
    <xf numFmtId="49" fontId="21" fillId="3" borderId="12" xfId="5" applyNumberFormat="1" applyFont="1" applyFill="1" applyBorder="1" applyAlignment="1">
      <alignment horizontal="center" vertical="center"/>
    </xf>
    <xf numFmtId="49" fontId="103" fillId="3" borderId="61" xfId="5" applyNumberFormat="1" applyFont="1" applyFill="1" applyBorder="1" applyAlignment="1">
      <alignment horizontal="center" vertical="center" wrapText="1"/>
    </xf>
    <xf numFmtId="49" fontId="21" fillId="3" borderId="66" xfId="5" applyNumberFormat="1" applyFont="1" applyFill="1" applyBorder="1" applyAlignment="1">
      <alignment horizontal="center" vertical="center"/>
    </xf>
    <xf numFmtId="0" fontId="54" fillId="4" borderId="57" xfId="5" applyFont="1" applyFill="1" applyBorder="1" applyAlignment="1">
      <alignment horizontal="left" vertical="center"/>
    </xf>
    <xf numFmtId="0" fontId="21" fillId="4" borderId="70" xfId="5" applyFont="1" applyFill="1" applyBorder="1" applyAlignment="1">
      <alignment horizontal="left" vertical="center"/>
    </xf>
    <xf numFmtId="0" fontId="21" fillId="4" borderId="58" xfId="5" applyFont="1" applyFill="1" applyBorder="1" applyAlignment="1">
      <alignment horizontal="left" vertical="center"/>
    </xf>
    <xf numFmtId="49" fontId="103" fillId="3" borderId="59" xfId="5" applyNumberFormat="1" applyFont="1" applyFill="1" applyBorder="1" applyAlignment="1">
      <alignment horizontal="center" vertical="center" wrapText="1"/>
    </xf>
    <xf numFmtId="49" fontId="21" fillId="3" borderId="17" xfId="5" applyNumberFormat="1" applyFont="1" applyFill="1" applyBorder="1" applyAlignment="1">
      <alignment horizontal="center" vertical="center"/>
    </xf>
    <xf numFmtId="49" fontId="103" fillId="3" borderId="6" xfId="5" applyNumberFormat="1" applyFont="1" applyFill="1" applyBorder="1" applyAlignment="1">
      <alignment horizontal="center" vertical="center" wrapText="1"/>
    </xf>
    <xf numFmtId="49" fontId="21" fillId="3" borderId="37" xfId="5" applyNumberFormat="1" applyFont="1" applyFill="1" applyBorder="1" applyAlignment="1">
      <alignment horizontal="center" vertical="center"/>
    </xf>
    <xf numFmtId="49" fontId="21" fillId="3" borderId="43" xfId="5" applyNumberFormat="1" applyFont="1" applyFill="1" applyBorder="1" applyAlignment="1">
      <alignment horizontal="center" vertical="center"/>
    </xf>
    <xf numFmtId="49" fontId="81" fillId="4" borderId="14" xfId="5" applyNumberFormat="1" applyFont="1" applyFill="1" applyBorder="1" applyAlignment="1">
      <alignment horizontal="left" vertical="center"/>
    </xf>
    <xf numFmtId="49" fontId="81" fillId="4" borderId="34" xfId="5" applyNumberFormat="1" applyFont="1" applyFill="1" applyBorder="1" applyAlignment="1">
      <alignment horizontal="left" vertical="center"/>
    </xf>
    <xf numFmtId="49" fontId="81" fillId="4" borderId="15" xfId="5" applyNumberFormat="1" applyFont="1" applyFill="1" applyBorder="1" applyAlignment="1">
      <alignment horizontal="left" vertical="center"/>
    </xf>
    <xf numFmtId="0" fontId="12" fillId="4" borderId="14" xfId="5" applyFont="1" applyFill="1" applyBorder="1" applyAlignment="1">
      <alignment horizontal="left" vertical="center"/>
    </xf>
    <xf numFmtId="0" fontId="12" fillId="4" borderId="34" xfId="5" applyFont="1" applyFill="1" applyBorder="1" applyAlignment="1">
      <alignment horizontal="left" vertical="center"/>
    </xf>
    <xf numFmtId="0" fontId="12" fillId="4" borderId="15" xfId="5" applyFont="1" applyFill="1" applyBorder="1" applyAlignment="1">
      <alignment horizontal="left" vertical="center"/>
    </xf>
    <xf numFmtId="40" fontId="27" fillId="0" borderId="2" xfId="2" applyNumberFormat="1" applyFont="1" applyBorder="1" applyAlignment="1">
      <alignment horizontal="right" vertical="center" shrinkToFit="1"/>
    </xf>
    <xf numFmtId="40" fontId="27" fillId="0" borderId="1" xfId="2" applyNumberFormat="1" applyFont="1" applyBorder="1" applyAlignment="1">
      <alignment horizontal="center" vertical="center" shrinkToFit="1"/>
    </xf>
    <xf numFmtId="40" fontId="27" fillId="0" borderId="19" xfId="2" applyNumberFormat="1" applyFont="1" applyBorder="1" applyAlignment="1">
      <alignment horizontal="center" vertical="center" shrinkToFit="1"/>
    </xf>
    <xf numFmtId="40" fontId="27" fillId="0" borderId="3" xfId="2" applyNumberFormat="1" applyFont="1" applyBorder="1" applyAlignment="1">
      <alignment horizontal="center" vertical="center" shrinkToFit="1"/>
    </xf>
    <xf numFmtId="40" fontId="27" fillId="2" borderId="1" xfId="2" applyNumberFormat="1" applyFont="1" applyFill="1" applyBorder="1" applyAlignment="1">
      <alignment horizontal="center" vertical="center" shrinkToFit="1"/>
    </xf>
    <xf numFmtId="40" fontId="27" fillId="2" borderId="19" xfId="2" applyNumberFormat="1" applyFont="1" applyFill="1" applyBorder="1" applyAlignment="1">
      <alignment horizontal="center" vertical="center" shrinkToFit="1"/>
    </xf>
    <xf numFmtId="40" fontId="27" fillId="2" borderId="3" xfId="2" applyNumberFormat="1" applyFont="1" applyFill="1" applyBorder="1" applyAlignment="1">
      <alignment horizontal="center" vertical="center" shrinkToFit="1"/>
    </xf>
    <xf numFmtId="0" fontId="157" fillId="6" borderId="0" xfId="0" applyFont="1" applyFill="1">
      <alignment vertical="center"/>
    </xf>
  </cellXfs>
  <cellStyles count="27">
    <cellStyle name="パーセント" xfId="24" builtinId="5"/>
    <cellStyle name="パーセント 2" xfId="6" xr:uid="{B8FE6BC3-ACB9-443D-8E85-CEE4CC82FD3C}"/>
    <cellStyle name="ハイパーリンク" xfId="22" builtinId="8"/>
    <cellStyle name="桁区切り" xfId="23" builtinId="6"/>
    <cellStyle name="桁区切り 11" xfId="13" xr:uid="{4F3E508B-8FBA-478B-A45A-684468F8E7AB}"/>
    <cellStyle name="桁区切り 12" xfId="17" xr:uid="{9273D40E-37C7-4A56-8D19-E051A4DF13AC}"/>
    <cellStyle name="桁区切り 3" xfId="7" xr:uid="{269949D2-27D5-4DA6-8C63-AC6F7D793A27}"/>
    <cellStyle name="桁区切り 8 2" xfId="10" xr:uid="{62000786-AE03-47B8-9A6B-98FB059A15B7}"/>
    <cellStyle name="桁区切り_活動概況調査リストFORM_2003" xfId="19" xr:uid="{6C23371C-DBF2-4B28-A372-4BF7050BC741}"/>
    <cellStyle name="標準" xfId="0" builtinId="0"/>
    <cellStyle name="標準 11" xfId="14" xr:uid="{45A8ECE8-53D5-46B3-9952-1DC1CDFCEC01}"/>
    <cellStyle name="標準 11 2" xfId="26" xr:uid="{1BD186A7-38AA-4482-8C6E-4D0C1322DC3D}"/>
    <cellStyle name="標準 14" xfId="15" xr:uid="{C4D25FDF-51EB-40AF-9AEA-1B9C41B177EE}"/>
    <cellStyle name="標準 15 2" xfId="1" xr:uid="{960F20F3-C22F-45AA-B1B8-2C98AE2CFDA9}"/>
    <cellStyle name="標準 16" xfId="11" xr:uid="{8460E999-75C4-4767-B834-D49484973254}"/>
    <cellStyle name="標準 17" xfId="25" xr:uid="{325B7361-A759-4A9D-9BCF-E449C7276DFE}"/>
    <cellStyle name="標準 19" xfId="12" xr:uid="{9A8EEA38-A4C7-467E-A270-64FC79FBD48D}"/>
    <cellStyle name="標準 2 2 3" xfId="16" xr:uid="{FF1456F7-BCE1-4971-992F-E3BC1218C6AF}"/>
    <cellStyle name="標準 2 4 2" xfId="2" xr:uid="{FDE4F41E-ED8B-48B4-8F76-BC7640920D14}"/>
    <cellStyle name="標準 2 6" xfId="18" xr:uid="{51986154-626C-4C48-AAD7-F1DD3063D4BE}"/>
    <cellStyle name="標準 3 4" xfId="21" xr:uid="{1C69BD12-8A03-4C36-8BA2-E0A4EB98526C}"/>
    <cellStyle name="標準 4 2" xfId="5" xr:uid="{E7C5CF58-A624-4388-8A78-9C786A8B94E6}"/>
    <cellStyle name="標準 4 3 2" xfId="9" xr:uid="{8CD12B89-CC12-4B4A-A289-7B4D0450ECF1}"/>
    <cellStyle name="標準 4 4" xfId="4" xr:uid="{260AA1FF-5425-49EC-9EDC-0F6E4729755A}"/>
    <cellStyle name="標準 5 3" xfId="20" xr:uid="{47698147-6442-410A-8E6D-B37F990145A2}"/>
    <cellStyle name="標準 6 2" xfId="8" xr:uid="{E52DC7DE-BEF5-420B-A37B-DF2BA4B9CB26}"/>
    <cellStyle name="標準 8" xfId="3" xr:uid="{AA907AE7-7E3A-4664-87F1-B82C2DD96F65}"/>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2.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3.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1.xml"/><Relationship Id="rId8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32373174136613E-2"/>
          <c:y val="4.6869901132790784E-2"/>
          <c:w val="0.86298007906357876"/>
          <c:h val="0.85122048254028726"/>
        </c:manualLayout>
      </c:layout>
      <c:barChart>
        <c:barDir val="col"/>
        <c:grouping val="clustered"/>
        <c:varyColors val="0"/>
        <c:ser>
          <c:idx val="0"/>
          <c:order val="0"/>
          <c:tx>
            <c:v>1社当たり研究開発費（10社平均）</c:v>
          </c:tx>
          <c:spPr>
            <a:solidFill>
              <a:schemeClr val="bg1"/>
            </a:solidFill>
            <a:ln w="28575">
              <a:solidFill>
                <a:schemeClr val="bg1">
                  <a:lumMod val="65000"/>
                </a:schemeClr>
              </a:solidFill>
            </a:ln>
          </c:spPr>
          <c:invertIfNegative val="0"/>
          <c:dLbls>
            <c:dLbl>
              <c:idx val="5"/>
              <c:layout>
                <c:manualLayout>
                  <c:x val="-1.2834579849119246E-7"/>
                  <c:y val="-1.06524604038121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23-4400-B8CD-CB47AE491598}"/>
                </c:ext>
              </c:extLst>
            </c:dLbl>
            <c:dLbl>
              <c:idx val="6"/>
              <c:layout>
                <c:manualLayout>
                  <c:x val="0"/>
                  <c:y val="-2.75423123086428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23-4400-B8CD-CB47AE491598}"/>
                </c:ext>
              </c:extLst>
            </c:dLbl>
            <c:dLbl>
              <c:idx val="7"/>
              <c:layout>
                <c:manualLayout>
                  <c:x val="-3.9071490183803077E-17"/>
                  <c:y val="-1.8501761582585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23-4400-B8CD-CB47AE491598}"/>
                </c:ext>
              </c:extLst>
            </c:dLbl>
            <c:dLbl>
              <c:idx val="16"/>
              <c:layout>
                <c:manualLayout>
                  <c:x val="3.8310785075363141E-3"/>
                  <c:y val="1.9172249890505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23-4400-B8CD-CB47AE491598}"/>
                </c:ext>
              </c:extLst>
            </c:dLbl>
            <c:dLbl>
              <c:idx val="17"/>
              <c:layout>
                <c:manualLayout>
                  <c:x val="1.065598405663412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23-4400-B8CD-CB47AE491598}"/>
                </c:ext>
              </c:extLst>
            </c:dLbl>
            <c:dLbl>
              <c:idx val="22"/>
              <c:layout>
                <c:manualLayout>
                  <c:x val="-2.131196811326824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E23-4400-B8CD-CB47AE491598}"/>
                </c:ext>
              </c:extLst>
            </c:dLbl>
            <c:dLbl>
              <c:idx val="23"/>
              <c:layout>
                <c:manualLayout>
                  <c:x val="-1.065598405663412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E23-4400-B8CD-CB47AE491598}"/>
                </c:ext>
              </c:extLst>
            </c:dLbl>
            <c:dLbl>
              <c:idx val="27"/>
              <c:layout>
                <c:manualLayout>
                  <c:x val="-1.647963791510520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E23-4400-B8CD-CB47AE491598}"/>
                </c:ext>
              </c:extLst>
            </c:dLbl>
            <c:numFmt formatCode="#,##0_);[Red]\(#,##0\)" sourceLinked="0"/>
            <c:spPr>
              <a:noFill/>
              <a:ln>
                <a:noFill/>
              </a:ln>
              <a:effectLst/>
            </c:spPr>
            <c:txPr>
              <a:bodyPr/>
              <a:lstStyle/>
              <a:p>
                <a:pPr>
                  <a:defRPr sz="700">
                    <a:latin typeface="Arial" panose="020B0604020202020204" pitchFamily="34" charset="0"/>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'A7-4'!$A$5:$A$35</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'A7-4'!$B$5:$B$35</c:f>
              <c:numCache>
                <c:formatCode>#,##0_);[Red]\(#,##0\)</c:formatCode>
                <c:ptCount val="31"/>
                <c:pt idx="0">
                  <c:v>321</c:v>
                </c:pt>
                <c:pt idx="1">
                  <c:v>334</c:v>
                </c:pt>
                <c:pt idx="2">
                  <c:v>346</c:v>
                </c:pt>
                <c:pt idx="3">
                  <c:v>369</c:v>
                </c:pt>
                <c:pt idx="4">
                  <c:v>386</c:v>
                </c:pt>
                <c:pt idx="5">
                  <c:v>433</c:v>
                </c:pt>
                <c:pt idx="6">
                  <c:v>488</c:v>
                </c:pt>
                <c:pt idx="7">
                  <c:v>539</c:v>
                </c:pt>
                <c:pt idx="8">
                  <c:v>588</c:v>
                </c:pt>
                <c:pt idx="9">
                  <c:v>612</c:v>
                </c:pt>
                <c:pt idx="10">
                  <c:v>621</c:v>
                </c:pt>
                <c:pt idx="11">
                  <c:v>747</c:v>
                </c:pt>
                <c:pt idx="12">
                  <c:v>858</c:v>
                </c:pt>
                <c:pt idx="13">
                  <c:v>1125</c:v>
                </c:pt>
                <c:pt idx="14">
                  <c:v>1333</c:v>
                </c:pt>
                <c:pt idx="15">
                  <c:v>1274</c:v>
                </c:pt>
                <c:pt idx="16">
                  <c:v>1262</c:v>
                </c:pt>
                <c:pt idx="17">
                  <c:v>1190</c:v>
                </c:pt>
                <c:pt idx="18">
                  <c:v>1250</c:v>
                </c:pt>
                <c:pt idx="19">
                  <c:v>1390</c:v>
                </c:pt>
                <c:pt idx="20">
                  <c:v>1337</c:v>
                </c:pt>
                <c:pt idx="21">
                  <c:v>1376</c:v>
                </c:pt>
                <c:pt idx="22">
                  <c:v>1301</c:v>
                </c:pt>
                <c:pt idx="23">
                  <c:v>1413.6369999999999</c:v>
                </c:pt>
                <c:pt idx="24">
                  <c:v>1489.7070000000001</c:v>
                </c:pt>
                <c:pt idx="25">
                  <c:v>1633</c:v>
                </c:pt>
                <c:pt idx="26">
                  <c:v>1649</c:v>
                </c:pt>
                <c:pt idx="27">
                  <c:v>1834.797</c:v>
                </c:pt>
                <c:pt idx="28">
                  <c:v>2179.6950000000002</c:v>
                </c:pt>
                <c:pt idx="29">
                  <c:v>2328.8649999999998</c:v>
                </c:pt>
                <c:pt idx="30">
                  <c:v>2458</c:v>
                </c:pt>
              </c:numCache>
            </c:numRef>
          </c:val>
          <c:extLst>
            <c:ext xmlns:c16="http://schemas.microsoft.com/office/drawing/2014/chart" uri="{C3380CC4-5D6E-409C-BE32-E72D297353CC}">
              <c16:uniqueId val="{00000008-6E23-4400-B8CD-CB47AE491598}"/>
            </c:ext>
          </c:extLst>
        </c:ser>
        <c:dLbls>
          <c:showLegendKey val="0"/>
          <c:showVal val="0"/>
          <c:showCatName val="0"/>
          <c:showSerName val="0"/>
          <c:showPercent val="0"/>
          <c:showBubbleSize val="0"/>
        </c:dLbls>
        <c:gapWidth val="50"/>
        <c:axId val="452858704"/>
        <c:axId val="452858312"/>
      </c:barChart>
      <c:lineChart>
        <c:grouping val="standard"/>
        <c:varyColors val="0"/>
        <c:ser>
          <c:idx val="1"/>
          <c:order val="1"/>
          <c:tx>
            <c:v>純利益率（対売上高）</c:v>
          </c:tx>
          <c:spPr>
            <a:ln>
              <a:solidFill>
                <a:schemeClr val="accent2">
                  <a:lumMod val="75000"/>
                </a:schemeClr>
              </a:solidFill>
            </a:ln>
          </c:spPr>
          <c:marker>
            <c:symbol val="square"/>
            <c:size val="7"/>
          </c:marker>
          <c:dPt>
            <c:idx val="5"/>
            <c:bubble3D val="0"/>
            <c:spPr>
              <a:ln>
                <a:noFill/>
              </a:ln>
            </c:spPr>
            <c:extLst>
              <c:ext xmlns:c16="http://schemas.microsoft.com/office/drawing/2014/chart" uri="{C3380CC4-5D6E-409C-BE32-E72D297353CC}">
                <c16:uniqueId val="{0000000A-6E23-4400-B8CD-CB47AE491598}"/>
              </c:ext>
            </c:extLst>
          </c:dPt>
          <c:dLbls>
            <c:numFmt formatCode="#,##0.0_);[Red]\(#,##0.0\)" sourceLinked="0"/>
            <c:spPr>
              <a:noFill/>
              <a:ln>
                <a:noFill/>
              </a:ln>
              <a:effectLst/>
            </c:spPr>
            <c:txPr>
              <a:bodyPr/>
              <a:lstStyle/>
              <a:p>
                <a:pPr>
                  <a:defRPr sz="700">
                    <a:latin typeface="Arial" panose="020B0604020202020204" pitchFamily="34" charset="0"/>
                    <a:cs typeface="Arial" panose="020B0604020202020204" pitchFamily="34" charset="0"/>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'A7-4'!$A$5:$A$35</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'A7-4'!$C$5:$C$35</c:f>
              <c:numCache>
                <c:formatCode>0.0_);[Red]\(0.0\)</c:formatCode>
                <c:ptCount val="31"/>
                <c:pt idx="0">
                  <c:v>7.3</c:v>
                </c:pt>
                <c:pt idx="1">
                  <c:v>7.6</c:v>
                </c:pt>
                <c:pt idx="2">
                  <c:v>8.3000000000000007</c:v>
                </c:pt>
                <c:pt idx="3">
                  <c:v>7.5</c:v>
                </c:pt>
                <c:pt idx="4">
                  <c:v>8.5</c:v>
                </c:pt>
                <c:pt idx="5">
                  <c:v>9.1</c:v>
                </c:pt>
                <c:pt idx="6">
                  <c:v>8.8000000000000007</c:v>
                </c:pt>
                <c:pt idx="7">
                  <c:v>11.7</c:v>
                </c:pt>
                <c:pt idx="8">
                  <c:v>11.2</c:v>
                </c:pt>
                <c:pt idx="9">
                  <c:v>13.8</c:v>
                </c:pt>
                <c:pt idx="10">
                  <c:v>13.3</c:v>
                </c:pt>
                <c:pt idx="11">
                  <c:v>14.6</c:v>
                </c:pt>
                <c:pt idx="12">
                  <c:v>14.8</c:v>
                </c:pt>
                <c:pt idx="13">
                  <c:v>13.3</c:v>
                </c:pt>
                <c:pt idx="14">
                  <c:v>5.9</c:v>
                </c:pt>
                <c:pt idx="15">
                  <c:v>10.6</c:v>
                </c:pt>
                <c:pt idx="16">
                  <c:v>10</c:v>
                </c:pt>
                <c:pt idx="17">
                  <c:v>7.3</c:v>
                </c:pt>
                <c:pt idx="18">
                  <c:v>9.1</c:v>
                </c:pt>
                <c:pt idx="19">
                  <c:v>7.8</c:v>
                </c:pt>
                <c:pt idx="20">
                  <c:v>8.8000000000000007</c:v>
                </c:pt>
                <c:pt idx="21">
                  <c:v>8.9</c:v>
                </c:pt>
                <c:pt idx="22">
                  <c:v>10.6</c:v>
                </c:pt>
                <c:pt idx="23">
                  <c:v>11.470167932041635</c:v>
                </c:pt>
                <c:pt idx="24">
                  <c:v>11.0285537743161</c:v>
                </c:pt>
                <c:pt idx="25">
                  <c:v>9.6</c:v>
                </c:pt>
                <c:pt idx="26">
                  <c:v>10.8</c:v>
                </c:pt>
                <c:pt idx="27">
                  <c:v>8.7390784651513442</c:v>
                </c:pt>
                <c:pt idx="28">
                  <c:v>9.2236859457208862</c:v>
                </c:pt>
                <c:pt idx="29">
                  <c:v>5.175676780954408</c:v>
                </c:pt>
                <c:pt idx="30">
                  <c:v>11.351176311998714</c:v>
                </c:pt>
              </c:numCache>
            </c:numRef>
          </c:val>
          <c:smooth val="0"/>
          <c:extLst>
            <c:ext xmlns:c16="http://schemas.microsoft.com/office/drawing/2014/chart" uri="{C3380CC4-5D6E-409C-BE32-E72D297353CC}">
              <c16:uniqueId val="{0000000B-6E23-4400-B8CD-CB47AE491598}"/>
            </c:ext>
          </c:extLst>
        </c:ser>
        <c:ser>
          <c:idx val="2"/>
          <c:order val="2"/>
          <c:tx>
            <c:v>研究開発費率（対売上高）</c:v>
          </c:tx>
          <c:spPr>
            <a:ln>
              <a:solidFill>
                <a:schemeClr val="accent3">
                  <a:lumMod val="75000"/>
                </a:schemeClr>
              </a:solidFill>
              <a:prstDash val="sysDash"/>
            </a:ln>
          </c:spPr>
          <c:marker>
            <c:symbol val="circle"/>
            <c:size val="7"/>
            <c:spPr>
              <a:solidFill>
                <a:schemeClr val="accent3">
                  <a:lumMod val="75000"/>
                </a:schemeClr>
              </a:solidFill>
              <a:ln>
                <a:solidFill>
                  <a:schemeClr val="accent3">
                    <a:lumMod val="75000"/>
                  </a:schemeClr>
                </a:solidFill>
              </a:ln>
            </c:spPr>
          </c:marker>
          <c:dPt>
            <c:idx val="5"/>
            <c:bubble3D val="0"/>
            <c:spPr>
              <a:ln>
                <a:noFill/>
                <a:prstDash val="sysDash"/>
              </a:ln>
            </c:spPr>
            <c:extLst>
              <c:ext xmlns:c16="http://schemas.microsoft.com/office/drawing/2014/chart" uri="{C3380CC4-5D6E-409C-BE32-E72D297353CC}">
                <c16:uniqueId val="{0000000D-6E23-4400-B8CD-CB47AE491598}"/>
              </c:ext>
            </c:extLst>
          </c:dPt>
          <c:dLbls>
            <c:dLbl>
              <c:idx val="4"/>
              <c:layout>
                <c:manualLayout>
                  <c:x val="-4.5375886599374027E-2"/>
                  <c:y val="-3.96534867018966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E23-4400-B8CD-CB47AE491598}"/>
                </c:ext>
              </c:extLst>
            </c:dLbl>
            <c:dLbl>
              <c:idx val="5"/>
              <c:layout>
                <c:manualLayout>
                  <c:x val="-3.0908598596263975E-2"/>
                  <c:y val="1.35035370071929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E23-4400-B8CD-CB47AE491598}"/>
                </c:ext>
              </c:extLst>
            </c:dLbl>
            <c:dLbl>
              <c:idx val="6"/>
              <c:layout>
                <c:manualLayout>
                  <c:x val="-2.558124755654962E-2"/>
                  <c:y val="1.64659131967795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E23-4400-B8CD-CB47AE491598}"/>
                </c:ext>
              </c:extLst>
            </c:dLbl>
            <c:numFmt formatCode="#,##0.0_);[Red]\(#,##0.0\)" sourceLinked="0"/>
            <c:spPr>
              <a:noFill/>
              <a:ln>
                <a:noFill/>
              </a:ln>
              <a:effectLst/>
            </c:spPr>
            <c:txPr>
              <a:bodyPr/>
              <a:lstStyle/>
              <a:p>
                <a:pPr>
                  <a:defRPr sz="700">
                    <a:latin typeface="Arial" panose="020B0604020202020204" pitchFamily="34" charset="0"/>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'A7-4'!$A$5:$A$35</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'A7-4'!$D$5:$D$35</c:f>
              <c:numCache>
                <c:formatCode>0.0_);[Red]\(0.0\)</c:formatCode>
                <c:ptCount val="31"/>
                <c:pt idx="0">
                  <c:v>11.7</c:v>
                </c:pt>
                <c:pt idx="1">
                  <c:v>12</c:v>
                </c:pt>
                <c:pt idx="2">
                  <c:v>11.8</c:v>
                </c:pt>
                <c:pt idx="3">
                  <c:v>12.6</c:v>
                </c:pt>
                <c:pt idx="4">
                  <c:v>14.3</c:v>
                </c:pt>
                <c:pt idx="5">
                  <c:v>11.1</c:v>
                </c:pt>
                <c:pt idx="6">
                  <c:v>12.9</c:v>
                </c:pt>
                <c:pt idx="7">
                  <c:v>12.7</c:v>
                </c:pt>
                <c:pt idx="8">
                  <c:v>13.8</c:v>
                </c:pt>
                <c:pt idx="9">
                  <c:v>14.2</c:v>
                </c:pt>
                <c:pt idx="10">
                  <c:v>14.2</c:v>
                </c:pt>
                <c:pt idx="11">
                  <c:v>15.3</c:v>
                </c:pt>
                <c:pt idx="12">
                  <c:v>16.899999999999999</c:v>
                </c:pt>
                <c:pt idx="13">
                  <c:v>18.2</c:v>
                </c:pt>
                <c:pt idx="14">
                  <c:v>20.9</c:v>
                </c:pt>
                <c:pt idx="15">
                  <c:v>19.100000000000001</c:v>
                </c:pt>
                <c:pt idx="16">
                  <c:v>18.8</c:v>
                </c:pt>
                <c:pt idx="17">
                  <c:v>17.899999999999999</c:v>
                </c:pt>
                <c:pt idx="18">
                  <c:v>18.3</c:v>
                </c:pt>
                <c:pt idx="19">
                  <c:v>18.399999999999999</c:v>
                </c:pt>
                <c:pt idx="20">
                  <c:v>18.600000000000001</c:v>
                </c:pt>
                <c:pt idx="21">
                  <c:v>17.7</c:v>
                </c:pt>
                <c:pt idx="22">
                  <c:v>17.5</c:v>
                </c:pt>
                <c:pt idx="23">
                  <c:v>18.458800971908257</c:v>
                </c:pt>
                <c:pt idx="24">
                  <c:v>18.468867762189198</c:v>
                </c:pt>
                <c:pt idx="25">
                  <c:v>17.3</c:v>
                </c:pt>
                <c:pt idx="26">
                  <c:v>17.7</c:v>
                </c:pt>
                <c:pt idx="27">
                  <c:v>18.060904564579207</c:v>
                </c:pt>
                <c:pt idx="28">
                  <c:v>18.677505820185342</c:v>
                </c:pt>
                <c:pt idx="29">
                  <c:v>18.87803039741733</c:v>
                </c:pt>
                <c:pt idx="30">
                  <c:v>19.486106893527186</c:v>
                </c:pt>
              </c:numCache>
            </c:numRef>
          </c:val>
          <c:smooth val="0"/>
          <c:extLst>
            <c:ext xmlns:c16="http://schemas.microsoft.com/office/drawing/2014/chart" uri="{C3380CC4-5D6E-409C-BE32-E72D297353CC}">
              <c16:uniqueId val="{00000010-6E23-4400-B8CD-CB47AE491598}"/>
            </c:ext>
          </c:extLst>
        </c:ser>
        <c:dLbls>
          <c:showLegendKey val="0"/>
          <c:showVal val="0"/>
          <c:showCatName val="0"/>
          <c:showSerName val="0"/>
          <c:showPercent val="0"/>
          <c:showBubbleSize val="0"/>
        </c:dLbls>
        <c:marker val="1"/>
        <c:smooth val="0"/>
        <c:axId val="452860664"/>
        <c:axId val="452864584"/>
      </c:lineChart>
      <c:catAx>
        <c:axId val="452860664"/>
        <c:scaling>
          <c:orientation val="minMax"/>
        </c:scaling>
        <c:delete val="0"/>
        <c:axPos val="b"/>
        <c:title>
          <c:tx>
            <c:rich>
              <a:bodyPr/>
              <a:lstStyle/>
              <a:p>
                <a:pPr>
                  <a:defRPr sz="900" b="0">
                    <a:latin typeface="ＭＳ Ｐゴシック" panose="020B0600070205080204" pitchFamily="50" charset="-128"/>
                    <a:ea typeface="ＭＳ Ｐゴシック" panose="020B0600070205080204" pitchFamily="50" charset="-128"/>
                  </a:defRPr>
                </a:pPr>
                <a:r>
                  <a:rPr lang="ja-JP" altLang="en-US" sz="800" b="0">
                    <a:latin typeface="ＭＳ Ｐゴシック" panose="020B0600070205080204" pitchFamily="50" charset="-128"/>
                    <a:ea typeface="ＭＳ Ｐゴシック" panose="020B0600070205080204" pitchFamily="50" charset="-128"/>
                  </a:rPr>
                  <a:t>年度</a:t>
                </a:r>
              </a:p>
            </c:rich>
          </c:tx>
          <c:overlay val="0"/>
        </c:title>
        <c:numFmt formatCode="0;[Red]\(0\)" sourceLinked="0"/>
        <c:majorTickMark val="none"/>
        <c:minorTickMark val="none"/>
        <c:tickLblPos val="nextTo"/>
        <c:spPr>
          <a:ln w="28575">
            <a:solidFill>
              <a:schemeClr val="tx1">
                <a:lumMod val="65000"/>
                <a:lumOff val="35000"/>
              </a:schemeClr>
            </a:solidFill>
          </a:ln>
        </c:spPr>
        <c:txPr>
          <a:bodyPr rot="-2940000"/>
          <a:lstStyle/>
          <a:p>
            <a:pPr>
              <a:defRPr sz="700">
                <a:latin typeface="Arial" panose="020B0604020202020204" pitchFamily="34" charset="0"/>
                <a:cs typeface="Arial" panose="020B0604020202020204" pitchFamily="34" charset="0"/>
              </a:defRPr>
            </a:pPr>
            <a:endParaRPr lang="ja-JP"/>
          </a:p>
        </c:txPr>
        <c:crossAx val="452864584"/>
        <c:crosses val="autoZero"/>
        <c:auto val="1"/>
        <c:lblAlgn val="ctr"/>
        <c:lblOffset val="100"/>
        <c:noMultiLvlLbl val="0"/>
      </c:catAx>
      <c:valAx>
        <c:axId val="452864584"/>
        <c:scaling>
          <c:orientation val="minMax"/>
          <c:max val="40.9"/>
          <c:min val="0"/>
        </c:scaling>
        <c:delete val="0"/>
        <c:axPos val="l"/>
        <c:majorGridlines>
          <c:spPr>
            <a:ln>
              <a:noFill/>
            </a:ln>
          </c:spPr>
        </c:majorGridlines>
        <c:numFmt formatCode="#,##0_);[Red]\(#,##0\)" sourceLinked="0"/>
        <c:majorTickMark val="out"/>
        <c:minorTickMark val="out"/>
        <c:tickLblPos val="nextTo"/>
        <c:spPr>
          <a:ln w="25400">
            <a:solidFill>
              <a:schemeClr val="tx1">
                <a:lumMod val="65000"/>
                <a:lumOff val="35000"/>
              </a:schemeClr>
            </a:solidFill>
          </a:ln>
        </c:spPr>
        <c:txPr>
          <a:bodyPr/>
          <a:lstStyle/>
          <a:p>
            <a:pPr>
              <a:defRPr sz="900">
                <a:latin typeface="Arial" panose="020B0604020202020204" pitchFamily="34" charset="0"/>
                <a:cs typeface="Arial" panose="020B0604020202020204" pitchFamily="34" charset="0"/>
              </a:defRPr>
            </a:pPr>
            <a:endParaRPr lang="ja-JP"/>
          </a:p>
        </c:txPr>
        <c:crossAx val="452860664"/>
        <c:crosses val="autoZero"/>
        <c:crossBetween val="between"/>
        <c:majorUnit val="5"/>
        <c:minorUnit val="5"/>
      </c:valAx>
      <c:valAx>
        <c:axId val="452858312"/>
        <c:scaling>
          <c:orientation val="minMax"/>
          <c:min val="0"/>
        </c:scaling>
        <c:delete val="0"/>
        <c:axPos val="r"/>
        <c:numFmt formatCode="#,##0_);[Red]\(#,##0\)" sourceLinked="1"/>
        <c:majorTickMark val="out"/>
        <c:minorTickMark val="none"/>
        <c:tickLblPos val="nextTo"/>
        <c:spPr>
          <a:ln w="25400">
            <a:solidFill>
              <a:schemeClr val="tx1">
                <a:lumMod val="65000"/>
                <a:lumOff val="35000"/>
              </a:schemeClr>
            </a:solidFill>
          </a:ln>
        </c:spPr>
        <c:txPr>
          <a:bodyPr/>
          <a:lstStyle/>
          <a:p>
            <a:pPr>
              <a:defRPr sz="900">
                <a:latin typeface="Arial" panose="020B0604020202020204" pitchFamily="34" charset="0"/>
                <a:cs typeface="Arial" panose="020B0604020202020204" pitchFamily="34" charset="0"/>
              </a:defRPr>
            </a:pPr>
            <a:endParaRPr lang="ja-JP"/>
          </a:p>
        </c:txPr>
        <c:crossAx val="452858704"/>
        <c:crosses val="max"/>
        <c:crossBetween val="between"/>
        <c:majorUnit val="100"/>
        <c:minorUnit val="25"/>
      </c:valAx>
      <c:catAx>
        <c:axId val="452858704"/>
        <c:scaling>
          <c:orientation val="minMax"/>
        </c:scaling>
        <c:delete val="1"/>
        <c:axPos val="b"/>
        <c:numFmt formatCode="General" sourceLinked="1"/>
        <c:majorTickMark val="out"/>
        <c:minorTickMark val="none"/>
        <c:tickLblPos val="nextTo"/>
        <c:crossAx val="452858312"/>
        <c:crosses val="autoZero"/>
        <c:auto val="1"/>
        <c:lblAlgn val="ctr"/>
        <c:lblOffset val="100"/>
        <c:noMultiLvlLbl val="0"/>
      </c:catAx>
    </c:plotArea>
    <c:legend>
      <c:legendPos val="l"/>
      <c:layout>
        <c:manualLayout>
          <c:xMode val="edge"/>
          <c:yMode val="edge"/>
          <c:x val="9.2234788263727233E-2"/>
          <c:y val="5.2044465624384591E-2"/>
          <c:w val="0.45389627648933611"/>
          <c:h val="0.12089661135975999"/>
        </c:manualLayout>
      </c:layout>
      <c:overlay val="1"/>
      <c:spPr>
        <a:solidFill>
          <a:schemeClr val="bg1"/>
        </a:solidFill>
        <a:ln>
          <a:solidFill>
            <a:schemeClr val="tx1"/>
          </a:solidFill>
        </a:ln>
      </c:spPr>
      <c:txPr>
        <a:bodyPr/>
        <a:lstStyle/>
        <a:p>
          <a:pPr>
            <a:defRPr sz="900">
              <a:latin typeface="Arial" panose="020B0604020202020204" pitchFamily="34" charset="0"/>
              <a:ea typeface="ＭＳ Ｐゴシック" panose="020B0600070205080204" pitchFamily="50" charset="-128"/>
              <a:cs typeface="Arial" panose="020B0604020202020204" pitchFamily="34" charset="0"/>
            </a:defRPr>
          </a:pPr>
          <a:endParaRPr lang="ja-JP"/>
        </a:p>
      </c:txPr>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32373174136613E-2"/>
          <c:y val="4.2742221020056329E-2"/>
          <c:w val="0.86298007906357876"/>
          <c:h val="0.85162925748131713"/>
        </c:manualLayout>
      </c:layout>
      <c:barChart>
        <c:barDir val="col"/>
        <c:grouping val="clustered"/>
        <c:varyColors val="0"/>
        <c:ser>
          <c:idx val="0"/>
          <c:order val="0"/>
          <c:tx>
            <c:v>1社当たり研究開発費（7～10社平均）</c:v>
          </c:tx>
          <c:spPr>
            <a:solidFill>
              <a:schemeClr val="bg1"/>
            </a:solidFill>
            <a:ln w="28575">
              <a:solidFill>
                <a:schemeClr val="bg1">
                  <a:lumMod val="65000"/>
                </a:schemeClr>
              </a:solidFill>
            </a:ln>
          </c:spPr>
          <c:invertIfNegative val="0"/>
          <c:dLbls>
            <c:dLbl>
              <c:idx val="0"/>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91-4E5F-A965-97C122A50C6E}"/>
                </c:ext>
              </c:extLst>
            </c:dLbl>
            <c:dLbl>
              <c:idx val="2"/>
              <c:layout>
                <c:manualLayout>
                  <c:x val="0"/>
                  <c:y val="1.08620460284836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91-4E5F-A965-97C122A50C6E}"/>
                </c:ext>
              </c:extLst>
            </c:dLbl>
            <c:dLbl>
              <c:idx val="3"/>
              <c:layout>
                <c:manualLayout>
                  <c:x val="1.3318377599285884E-3"/>
                  <c:y val="2.5673926976416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91-4E5F-A965-97C122A50C6E}"/>
                </c:ext>
              </c:extLst>
            </c:dLbl>
            <c:dLbl>
              <c:idx val="4"/>
              <c:layout>
                <c:manualLayout>
                  <c:x val="0"/>
                  <c:y val="2.3699009516691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91-4E5F-A965-97C122A50C6E}"/>
                </c:ext>
              </c:extLst>
            </c:dLbl>
            <c:dLbl>
              <c:idx val="5"/>
              <c:layout>
                <c:manualLayout>
                  <c:x val="-1.4354432911655524E-3"/>
                  <c:y val="3.0367598503191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91-4E5F-A965-97C122A50C6E}"/>
                </c:ext>
              </c:extLst>
            </c:dLbl>
            <c:dLbl>
              <c:idx val="6"/>
              <c:layout>
                <c:manualLayout>
                  <c:x val="1.331757321350747E-3"/>
                  <c:y val="9.2082655908510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91-4E5F-A965-97C122A50C6E}"/>
                </c:ext>
              </c:extLst>
            </c:dLbl>
            <c:dLbl>
              <c:idx val="7"/>
              <c:layout>
                <c:manualLayout>
                  <c:x val="0"/>
                  <c:y val="4.6186679937601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91-4E5F-A965-97C122A50C6E}"/>
                </c:ext>
              </c:extLst>
            </c:dLbl>
            <c:dLbl>
              <c:idx val="8"/>
              <c:layout>
                <c:manualLayout>
                  <c:x val="0"/>
                  <c:y val="4.8617557829053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91-4E5F-A965-97C122A50C6E}"/>
                </c:ext>
              </c:extLst>
            </c:dLbl>
            <c:dLbl>
              <c:idx val="9"/>
              <c:layout>
                <c:manualLayout>
                  <c:x val="2.7671721004557553E-3"/>
                  <c:y val="4.8617557829053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91-4E5F-A965-97C122A50C6E}"/>
                </c:ext>
              </c:extLst>
            </c:dLbl>
            <c:dLbl>
              <c:idx val="16"/>
              <c:layout>
                <c:manualLayout>
                  <c:x val="1.3153961631447539E-2"/>
                  <c:y val="1.91721134213172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91-4E5F-A965-97C122A50C6E}"/>
                </c:ext>
              </c:extLst>
            </c:dLbl>
            <c:dLbl>
              <c:idx val="17"/>
              <c:layout>
                <c:manualLayout>
                  <c:x val="-1.0793438405331517E-2"/>
                  <c:y val="1.041549136459467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91-4E5F-A965-97C122A50C6E}"/>
                </c:ext>
              </c:extLst>
            </c:dLbl>
            <c:dLbl>
              <c:idx val="18"/>
              <c:layout>
                <c:manualLayout>
                  <c:x val="-8.6349206996731709E-3"/>
                  <c:y val="-4.54499418992278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091-4E5F-A965-97C122A50C6E}"/>
                </c:ext>
              </c:extLst>
            </c:dLbl>
            <c:dLbl>
              <c:idx val="19"/>
              <c:layout>
                <c:manualLayout>
                  <c:x val="0"/>
                  <c:y val="-9.08998837984556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091-4E5F-A965-97C122A50C6E}"/>
                </c:ext>
              </c:extLst>
            </c:dLbl>
            <c:dLbl>
              <c:idx val="21"/>
              <c:layout>
                <c:manualLayout>
                  <c:x val="0"/>
                  <c:y val="-4.54499418992278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091-4E5F-A965-97C122A50C6E}"/>
                </c:ext>
              </c:extLst>
            </c:dLbl>
            <c:dLbl>
              <c:idx val="23"/>
              <c:layout>
                <c:manualLayout>
                  <c:x val="-1.942818912959673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091-4E5F-A965-97C122A50C6E}"/>
                </c:ext>
              </c:extLst>
            </c:dLbl>
            <c:dLbl>
              <c:idx val="27"/>
              <c:layout>
                <c:manualLayout>
                  <c:x val="-1.106407668537696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091-4E5F-A965-97C122A50C6E}"/>
                </c:ext>
              </c:extLst>
            </c:dLbl>
            <c:spPr>
              <a:noFill/>
              <a:ln>
                <a:noFill/>
              </a:ln>
              <a:effectLst/>
            </c:spPr>
            <c:txPr>
              <a:bodyPr/>
              <a:lstStyle/>
              <a:p>
                <a:pPr>
                  <a:defRPr sz="700">
                    <a:latin typeface="Arial" panose="020B0604020202020204" pitchFamily="34" charset="0"/>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'A7-5'!$A$5:$A$35</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'A7-5'!$B$5:$B$35</c:f>
              <c:numCache>
                <c:formatCode>#,##0_);[Red]\(#,##0\)</c:formatCode>
                <c:ptCount val="31"/>
                <c:pt idx="0">
                  <c:v>904</c:v>
                </c:pt>
                <c:pt idx="1">
                  <c:v>1149</c:v>
                </c:pt>
                <c:pt idx="2">
                  <c:v>1272</c:v>
                </c:pt>
                <c:pt idx="3">
                  <c:v>1411</c:v>
                </c:pt>
                <c:pt idx="4">
                  <c:v>1565</c:v>
                </c:pt>
                <c:pt idx="5">
                  <c:v>1900</c:v>
                </c:pt>
                <c:pt idx="6">
                  <c:v>2310</c:v>
                </c:pt>
                <c:pt idx="7">
                  <c:v>2490</c:v>
                </c:pt>
                <c:pt idx="8">
                  <c:v>2623</c:v>
                </c:pt>
                <c:pt idx="9">
                  <c:v>3115</c:v>
                </c:pt>
                <c:pt idx="10">
                  <c:v>3482</c:v>
                </c:pt>
                <c:pt idx="11">
                  <c:v>3692</c:v>
                </c:pt>
                <c:pt idx="12">
                  <c:v>4069</c:v>
                </c:pt>
                <c:pt idx="13">
                  <c:v>4375</c:v>
                </c:pt>
                <c:pt idx="14">
                  <c:v>4486</c:v>
                </c:pt>
                <c:pt idx="15">
                  <c:v>4894</c:v>
                </c:pt>
                <c:pt idx="16">
                  <c:v>6045</c:v>
                </c:pt>
                <c:pt idx="17">
                  <c:v>5898</c:v>
                </c:pt>
                <c:pt idx="18">
                  <c:v>5798</c:v>
                </c:pt>
                <c:pt idx="19">
                  <c:v>5717</c:v>
                </c:pt>
                <c:pt idx="20">
                  <c:v>5847</c:v>
                </c:pt>
                <c:pt idx="21">
                  <c:v>6073</c:v>
                </c:pt>
                <c:pt idx="22">
                  <c:v>6497</c:v>
                </c:pt>
                <c:pt idx="23">
                  <c:v>6950.8285714285721</c:v>
                </c:pt>
                <c:pt idx="24">
                  <c:v>7750</c:v>
                </c:pt>
                <c:pt idx="25">
                  <c:v>7449</c:v>
                </c:pt>
                <c:pt idx="26">
                  <c:v>9016</c:v>
                </c:pt>
                <c:pt idx="27">
                  <c:v>10152.985714285713</c:v>
                </c:pt>
                <c:pt idx="28">
                  <c:v>9603.2571428571428</c:v>
                </c:pt>
                <c:pt idx="29">
                  <c:v>12508.628571428571</c:v>
                </c:pt>
                <c:pt idx="30">
                  <c:v>12429.228571428572</c:v>
                </c:pt>
              </c:numCache>
            </c:numRef>
          </c:val>
          <c:extLst>
            <c:ext xmlns:c16="http://schemas.microsoft.com/office/drawing/2014/chart" uri="{C3380CC4-5D6E-409C-BE32-E72D297353CC}">
              <c16:uniqueId val="{00000010-0091-4E5F-A965-97C122A50C6E}"/>
            </c:ext>
          </c:extLst>
        </c:ser>
        <c:dLbls>
          <c:showLegendKey val="0"/>
          <c:showVal val="0"/>
          <c:showCatName val="0"/>
          <c:showSerName val="0"/>
          <c:showPercent val="0"/>
          <c:showBubbleSize val="0"/>
        </c:dLbls>
        <c:gapWidth val="50"/>
        <c:axId val="455119448"/>
        <c:axId val="455121408"/>
      </c:barChart>
      <c:lineChart>
        <c:grouping val="standard"/>
        <c:varyColors val="0"/>
        <c:ser>
          <c:idx val="1"/>
          <c:order val="1"/>
          <c:tx>
            <c:v>純利益率（対売上高）</c:v>
          </c:tx>
          <c:spPr>
            <a:ln>
              <a:solidFill>
                <a:schemeClr val="accent2">
                  <a:lumMod val="75000"/>
                </a:schemeClr>
              </a:solidFill>
            </a:ln>
          </c:spPr>
          <c:marker>
            <c:symbol val="square"/>
            <c:size val="7"/>
          </c:marker>
          <c:dPt>
            <c:idx val="5"/>
            <c:bubble3D val="0"/>
            <c:spPr>
              <a:ln>
                <a:solidFill>
                  <a:schemeClr val="accent2">
                    <a:lumMod val="75000"/>
                  </a:schemeClr>
                </a:solidFill>
              </a:ln>
            </c:spPr>
            <c:extLst>
              <c:ext xmlns:c16="http://schemas.microsoft.com/office/drawing/2014/chart" uri="{C3380CC4-5D6E-409C-BE32-E72D297353CC}">
                <c16:uniqueId val="{00000012-0091-4E5F-A965-97C122A50C6E}"/>
              </c:ext>
            </c:extLst>
          </c:dPt>
          <c:dLbls>
            <c:dLbl>
              <c:idx val="5"/>
              <c:layout>
                <c:manualLayout>
                  <c:x val="-2.8244923076406799E-2"/>
                  <c:y val="-1.6120224888671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091-4E5F-A965-97C122A50C6E}"/>
                </c:ext>
              </c:extLst>
            </c:dLbl>
            <c:dLbl>
              <c:idx val="6"/>
              <c:layout>
                <c:manualLayout>
                  <c:x val="-4.651311258272374E-2"/>
                  <c:y val="-1.2974762893701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091-4E5F-A965-97C122A50C6E}"/>
                </c:ext>
              </c:extLst>
            </c:dLbl>
            <c:dLbl>
              <c:idx val="7"/>
              <c:layout>
                <c:manualLayout>
                  <c:x val="-5.0382359996888566E-2"/>
                  <c:y val="-2.29595459809166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091-4E5F-A965-97C122A50C6E}"/>
                </c:ext>
              </c:extLst>
            </c:dLbl>
            <c:dLbl>
              <c:idx val="8"/>
              <c:layout>
                <c:manualLayout>
                  <c:x val="-5.0382359996888566E-2"/>
                  <c:y val="-2.4403142914565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091-4E5F-A965-97C122A50C6E}"/>
                </c:ext>
              </c:extLst>
            </c:dLbl>
            <c:dLbl>
              <c:idx val="9"/>
              <c:layout>
                <c:manualLayout>
                  <c:x val="-3.6845005461351818E-2"/>
                  <c:y val="-2.19385772665065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091-4E5F-A965-97C122A50C6E}"/>
                </c:ext>
              </c:extLst>
            </c:dLbl>
            <c:dLbl>
              <c:idx val="10"/>
              <c:layout>
                <c:manualLayout>
                  <c:x val="-4.5146521762719084E-2"/>
                  <c:y val="-4.922432026337700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091-4E5F-A965-97C122A50C6E}"/>
                </c:ext>
              </c:extLst>
            </c:dLbl>
            <c:dLbl>
              <c:idx val="16"/>
              <c:layout>
                <c:manualLayout>
                  <c:x val="-2.1585734276763857E-2"/>
                  <c:y val="1.44909957370551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091-4E5F-A965-97C122A50C6E}"/>
                </c:ext>
              </c:extLst>
            </c:dLbl>
            <c:numFmt formatCode="#,##0.0_);[Red]\(#,##0.0\)" sourceLinked="0"/>
            <c:spPr>
              <a:noFill/>
              <a:ln>
                <a:noFill/>
              </a:ln>
              <a:effectLst/>
            </c:spPr>
            <c:txPr>
              <a:bodyPr/>
              <a:lstStyle/>
              <a:p>
                <a:pPr>
                  <a:defRPr sz="700">
                    <a:latin typeface="Arial" panose="020B0604020202020204" pitchFamily="34" charset="0"/>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'A7-5'!$A$5:$A$35</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'A7-5'!$C$5:$C$35</c:f>
              <c:numCache>
                <c:formatCode>0.0_);[Red]\(0.0\)</c:formatCode>
                <c:ptCount val="31"/>
                <c:pt idx="0">
                  <c:v>16.399999999999999</c:v>
                </c:pt>
                <c:pt idx="1">
                  <c:v>15.8</c:v>
                </c:pt>
                <c:pt idx="2">
                  <c:v>16.100000000000001</c:v>
                </c:pt>
                <c:pt idx="3">
                  <c:v>16.600000000000001</c:v>
                </c:pt>
                <c:pt idx="4">
                  <c:v>17.8</c:v>
                </c:pt>
                <c:pt idx="5">
                  <c:v>16.5</c:v>
                </c:pt>
                <c:pt idx="6">
                  <c:v>17.2</c:v>
                </c:pt>
                <c:pt idx="7">
                  <c:v>18.2</c:v>
                </c:pt>
                <c:pt idx="8">
                  <c:v>18.2</c:v>
                </c:pt>
                <c:pt idx="9">
                  <c:v>15.2</c:v>
                </c:pt>
                <c:pt idx="10">
                  <c:v>16.600000000000001</c:v>
                </c:pt>
                <c:pt idx="11">
                  <c:v>17</c:v>
                </c:pt>
                <c:pt idx="12">
                  <c:v>21.8</c:v>
                </c:pt>
                <c:pt idx="13">
                  <c:v>16.2</c:v>
                </c:pt>
                <c:pt idx="14">
                  <c:v>19.600000000000001</c:v>
                </c:pt>
                <c:pt idx="15">
                  <c:v>26.200000000000003</c:v>
                </c:pt>
                <c:pt idx="16">
                  <c:v>14.899999999999999</c:v>
                </c:pt>
                <c:pt idx="17">
                  <c:v>15.1</c:v>
                </c:pt>
                <c:pt idx="18">
                  <c:v>17.7</c:v>
                </c:pt>
                <c:pt idx="19">
                  <c:v>22.3</c:v>
                </c:pt>
                <c:pt idx="20">
                  <c:v>20.2</c:v>
                </c:pt>
                <c:pt idx="21">
                  <c:v>17.899999999999999</c:v>
                </c:pt>
                <c:pt idx="22">
                  <c:v>19.100000000000001</c:v>
                </c:pt>
                <c:pt idx="23">
                  <c:v>12.533397414929219</c:v>
                </c:pt>
                <c:pt idx="24">
                  <c:v>19.5</c:v>
                </c:pt>
                <c:pt idx="25">
                  <c:v>24</c:v>
                </c:pt>
                <c:pt idx="26">
                  <c:v>13</c:v>
                </c:pt>
                <c:pt idx="27">
                  <c:v>22.55182237373058</c:v>
                </c:pt>
                <c:pt idx="28">
                  <c:v>22.903808058053336</c:v>
                </c:pt>
                <c:pt idx="29">
                  <c:v>17.087579613040873</c:v>
                </c:pt>
                <c:pt idx="30">
                  <c:v>11.411211865626559</c:v>
                </c:pt>
              </c:numCache>
            </c:numRef>
          </c:val>
          <c:smooth val="0"/>
          <c:extLst>
            <c:ext xmlns:c16="http://schemas.microsoft.com/office/drawing/2014/chart" uri="{C3380CC4-5D6E-409C-BE32-E72D297353CC}">
              <c16:uniqueId val="{00000019-0091-4E5F-A965-97C122A50C6E}"/>
            </c:ext>
          </c:extLst>
        </c:ser>
        <c:ser>
          <c:idx val="2"/>
          <c:order val="2"/>
          <c:tx>
            <c:v>研究開発費率（対売上高）</c:v>
          </c:tx>
          <c:spPr>
            <a:ln>
              <a:solidFill>
                <a:schemeClr val="accent3">
                  <a:lumMod val="75000"/>
                </a:schemeClr>
              </a:solidFill>
              <a:prstDash val="sysDash"/>
            </a:ln>
          </c:spPr>
          <c:marker>
            <c:symbol val="circle"/>
            <c:size val="7"/>
            <c:spPr>
              <a:solidFill>
                <a:schemeClr val="accent3">
                  <a:lumMod val="75000"/>
                </a:schemeClr>
              </a:solidFill>
              <a:ln>
                <a:solidFill>
                  <a:schemeClr val="accent3">
                    <a:lumMod val="75000"/>
                  </a:schemeClr>
                </a:solidFill>
              </a:ln>
            </c:spPr>
          </c:marker>
          <c:dPt>
            <c:idx val="5"/>
            <c:bubble3D val="0"/>
            <c:extLst>
              <c:ext xmlns:c16="http://schemas.microsoft.com/office/drawing/2014/chart" uri="{C3380CC4-5D6E-409C-BE32-E72D297353CC}">
                <c16:uniqueId val="{0000001A-0091-4E5F-A965-97C122A50C6E}"/>
              </c:ext>
            </c:extLst>
          </c:dPt>
          <c:dLbls>
            <c:dLbl>
              <c:idx val="0"/>
              <c:layout>
                <c:manualLayout>
                  <c:x val="-2.9576760836335387E-2"/>
                  <c:y val="-1.35034592545370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091-4E5F-A965-97C122A50C6E}"/>
                </c:ext>
              </c:extLst>
            </c:dLbl>
            <c:dLbl>
              <c:idx val="1"/>
              <c:layout>
                <c:manualLayout>
                  <c:x val="-2.8244923076406799E-2"/>
                  <c:y val="-1.2516000524674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091-4E5F-A965-97C122A50C6E}"/>
                </c:ext>
              </c:extLst>
            </c:dLbl>
            <c:dLbl>
              <c:idx val="2"/>
              <c:layout>
                <c:manualLayout>
                  <c:x val="-4.7615187896432813E-2"/>
                  <c:y val="-2.1403209907262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091-4E5F-A965-97C122A50C6E}"/>
                </c:ext>
              </c:extLst>
            </c:dLbl>
            <c:dLbl>
              <c:idx val="3"/>
              <c:layout>
                <c:manualLayout>
                  <c:x val="-4.9153909894339785E-2"/>
                  <c:y val="-1.2060025457225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091-4E5F-A965-97C122A50C6E}"/>
                </c:ext>
              </c:extLst>
            </c:dLbl>
            <c:dLbl>
              <c:idx val="4"/>
              <c:layout>
                <c:manualLayout>
                  <c:x val="-5.0382359996888566E-2"/>
                  <c:y val="-1.35034309831656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091-4E5F-A965-97C122A50C6E}"/>
                </c:ext>
              </c:extLst>
            </c:dLbl>
            <c:dLbl>
              <c:idx val="5"/>
              <c:layout>
                <c:manualLayout>
                  <c:x val="-5.3448038064086399E-2"/>
                  <c:y val="-1.9386155480481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091-4E5F-A965-97C122A50C6E}"/>
                </c:ext>
              </c:extLst>
            </c:dLbl>
            <c:dLbl>
              <c:idx val="16"/>
              <c:layout>
                <c:manualLayout>
                  <c:x val="-1.8922058756906678E-2"/>
                  <c:y val="-1.15285417948127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091-4E5F-A965-97C122A50C6E}"/>
                </c:ext>
              </c:extLst>
            </c:dLbl>
            <c:numFmt formatCode="#,##0.0_);[Red]\(#,##0.0\)" sourceLinked="0"/>
            <c:spPr>
              <a:noFill/>
              <a:ln>
                <a:noFill/>
              </a:ln>
              <a:effectLst/>
            </c:spPr>
            <c:txPr>
              <a:bodyPr/>
              <a:lstStyle/>
              <a:p>
                <a:pPr>
                  <a:defRPr sz="700">
                    <a:latin typeface="Arial" panose="020B0604020202020204" pitchFamily="34" charset="0"/>
                    <a:cs typeface="Arial" panose="020B0604020202020204" pitchFamily="34" charset="0"/>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'A7-5'!$A$5:$A$35</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'A7-5'!$D$5:$D$35</c:f>
              <c:numCache>
                <c:formatCode>0.0_);[Red]\(0.0\)</c:formatCode>
                <c:ptCount val="31"/>
                <c:pt idx="0">
                  <c:v>10.199999999999999</c:v>
                </c:pt>
                <c:pt idx="1">
                  <c:v>10.6</c:v>
                </c:pt>
                <c:pt idx="2">
                  <c:v>10.6</c:v>
                </c:pt>
                <c:pt idx="3">
                  <c:v>10.7</c:v>
                </c:pt>
                <c:pt idx="4">
                  <c:v>12.2</c:v>
                </c:pt>
                <c:pt idx="5">
                  <c:v>10.7</c:v>
                </c:pt>
                <c:pt idx="6">
                  <c:v>11.4</c:v>
                </c:pt>
                <c:pt idx="7">
                  <c:v>11.3</c:v>
                </c:pt>
                <c:pt idx="8">
                  <c:v>11.4</c:v>
                </c:pt>
                <c:pt idx="9">
                  <c:v>13.3</c:v>
                </c:pt>
                <c:pt idx="10">
                  <c:v>13.8</c:v>
                </c:pt>
                <c:pt idx="11">
                  <c:v>14.2</c:v>
                </c:pt>
                <c:pt idx="12">
                  <c:v>16.2</c:v>
                </c:pt>
                <c:pt idx="13">
                  <c:v>15.9</c:v>
                </c:pt>
                <c:pt idx="14">
                  <c:v>15.4</c:v>
                </c:pt>
                <c:pt idx="15">
                  <c:v>15.2</c:v>
                </c:pt>
                <c:pt idx="16">
                  <c:v>15.8</c:v>
                </c:pt>
                <c:pt idx="17">
                  <c:v>14.7</c:v>
                </c:pt>
                <c:pt idx="18">
                  <c:v>15</c:v>
                </c:pt>
                <c:pt idx="19">
                  <c:v>15.1</c:v>
                </c:pt>
                <c:pt idx="20">
                  <c:v>16.899999999999999</c:v>
                </c:pt>
                <c:pt idx="21">
                  <c:v>17.8</c:v>
                </c:pt>
                <c:pt idx="22">
                  <c:v>17.899999999999999</c:v>
                </c:pt>
                <c:pt idx="23">
                  <c:v>18.442081898856955</c:v>
                </c:pt>
                <c:pt idx="24">
                  <c:v>19.3</c:v>
                </c:pt>
                <c:pt idx="25">
                  <c:v>18.2</c:v>
                </c:pt>
                <c:pt idx="26">
                  <c:v>20.3</c:v>
                </c:pt>
                <c:pt idx="27">
                  <c:v>18.671107883852308</c:v>
                </c:pt>
                <c:pt idx="28">
                  <c:v>16.251782375407789</c:v>
                </c:pt>
                <c:pt idx="29">
                  <c:v>23.962358798286083</c:v>
                </c:pt>
                <c:pt idx="30">
                  <c:v>21.798119899108134</c:v>
                </c:pt>
              </c:numCache>
            </c:numRef>
          </c:val>
          <c:smooth val="0"/>
          <c:extLst>
            <c:ext xmlns:c16="http://schemas.microsoft.com/office/drawing/2014/chart" uri="{C3380CC4-5D6E-409C-BE32-E72D297353CC}">
              <c16:uniqueId val="{00000021-0091-4E5F-A965-97C122A50C6E}"/>
            </c:ext>
          </c:extLst>
        </c:ser>
        <c:dLbls>
          <c:showLegendKey val="0"/>
          <c:showVal val="0"/>
          <c:showCatName val="0"/>
          <c:showSerName val="0"/>
          <c:showPercent val="0"/>
          <c:showBubbleSize val="0"/>
        </c:dLbls>
        <c:marker val="1"/>
        <c:smooth val="0"/>
        <c:axId val="452861056"/>
        <c:axId val="452863016"/>
      </c:lineChart>
      <c:catAx>
        <c:axId val="452861056"/>
        <c:scaling>
          <c:orientation val="minMax"/>
        </c:scaling>
        <c:delete val="0"/>
        <c:axPos val="b"/>
        <c:title>
          <c:tx>
            <c:rich>
              <a:bodyPr/>
              <a:lstStyle/>
              <a:p>
                <a:pPr>
                  <a:defRPr b="0">
                    <a:latin typeface="ＭＳ Ｐゴシック" panose="020B0600070205080204" pitchFamily="50" charset="-128"/>
                    <a:ea typeface="ＭＳ Ｐゴシック" panose="020B0600070205080204" pitchFamily="50" charset="-128"/>
                  </a:defRPr>
                </a:pPr>
                <a:r>
                  <a:rPr lang="ja-JP" altLang="en-US" b="0">
                    <a:latin typeface="ＭＳ Ｐゴシック" panose="020B0600070205080204" pitchFamily="50" charset="-128"/>
                    <a:ea typeface="ＭＳ Ｐゴシック" panose="020B0600070205080204" pitchFamily="50" charset="-128"/>
                  </a:rPr>
                  <a:t>年度</a:t>
                </a:r>
              </a:p>
            </c:rich>
          </c:tx>
          <c:overlay val="0"/>
        </c:title>
        <c:numFmt formatCode="0;[Red]\(0\)" sourceLinked="0"/>
        <c:majorTickMark val="none"/>
        <c:minorTickMark val="none"/>
        <c:tickLblPos val="nextTo"/>
        <c:spPr>
          <a:ln w="28575">
            <a:solidFill>
              <a:schemeClr val="tx1">
                <a:lumMod val="65000"/>
                <a:lumOff val="35000"/>
              </a:schemeClr>
            </a:solidFill>
          </a:ln>
        </c:spPr>
        <c:txPr>
          <a:bodyPr rot="-2940000"/>
          <a:lstStyle/>
          <a:p>
            <a:pPr>
              <a:defRPr sz="700">
                <a:latin typeface="Arial" panose="020B0604020202020204" pitchFamily="34" charset="0"/>
                <a:cs typeface="Arial" panose="020B0604020202020204" pitchFamily="34" charset="0"/>
              </a:defRPr>
            </a:pPr>
            <a:endParaRPr lang="ja-JP"/>
          </a:p>
        </c:txPr>
        <c:crossAx val="452863016"/>
        <c:crosses val="autoZero"/>
        <c:auto val="1"/>
        <c:lblAlgn val="ctr"/>
        <c:lblOffset val="100"/>
        <c:noMultiLvlLbl val="0"/>
      </c:catAx>
      <c:valAx>
        <c:axId val="452863016"/>
        <c:scaling>
          <c:orientation val="minMax"/>
          <c:max val="50.9"/>
          <c:min val="0"/>
        </c:scaling>
        <c:delete val="0"/>
        <c:axPos val="l"/>
        <c:majorGridlines>
          <c:spPr>
            <a:ln>
              <a:noFill/>
            </a:ln>
          </c:spPr>
        </c:majorGridlines>
        <c:numFmt formatCode="#,##0_);[Red]\(#,##0\)" sourceLinked="0"/>
        <c:majorTickMark val="out"/>
        <c:minorTickMark val="out"/>
        <c:tickLblPos val="nextTo"/>
        <c:spPr>
          <a:ln w="25400">
            <a:solidFill>
              <a:schemeClr val="tx1">
                <a:lumMod val="65000"/>
                <a:lumOff val="35000"/>
              </a:schemeClr>
            </a:solidFill>
          </a:ln>
        </c:spPr>
        <c:txPr>
          <a:bodyPr/>
          <a:lstStyle/>
          <a:p>
            <a:pPr>
              <a:defRPr>
                <a:latin typeface="Arial" panose="020B0604020202020204" pitchFamily="34" charset="0"/>
                <a:cs typeface="Arial" panose="020B0604020202020204" pitchFamily="34" charset="0"/>
              </a:defRPr>
            </a:pPr>
            <a:endParaRPr lang="ja-JP"/>
          </a:p>
        </c:txPr>
        <c:crossAx val="452861056"/>
        <c:crosses val="autoZero"/>
        <c:crossBetween val="between"/>
        <c:majorUnit val="5"/>
        <c:minorUnit val="5"/>
      </c:valAx>
      <c:valAx>
        <c:axId val="455121408"/>
        <c:scaling>
          <c:orientation val="minMax"/>
          <c:min val="0"/>
        </c:scaling>
        <c:delete val="0"/>
        <c:axPos val="r"/>
        <c:numFmt formatCode="#,##0_);[Red]\(#,##0\)" sourceLinked="1"/>
        <c:majorTickMark val="out"/>
        <c:minorTickMark val="out"/>
        <c:tickLblPos val="nextTo"/>
        <c:spPr>
          <a:ln w="25400">
            <a:solidFill>
              <a:schemeClr val="tx1">
                <a:lumMod val="65000"/>
                <a:lumOff val="35000"/>
              </a:schemeClr>
            </a:solidFill>
          </a:ln>
        </c:spPr>
        <c:txPr>
          <a:bodyPr/>
          <a:lstStyle/>
          <a:p>
            <a:pPr>
              <a:defRPr>
                <a:latin typeface="Arial" panose="020B0604020202020204" pitchFamily="34" charset="0"/>
                <a:cs typeface="Arial" panose="020B0604020202020204" pitchFamily="34" charset="0"/>
              </a:defRPr>
            </a:pPr>
            <a:endParaRPr lang="ja-JP"/>
          </a:p>
        </c:txPr>
        <c:crossAx val="455119448"/>
        <c:crosses val="max"/>
        <c:crossBetween val="between"/>
        <c:majorUnit val="500"/>
        <c:minorUnit val="500"/>
      </c:valAx>
      <c:catAx>
        <c:axId val="455119448"/>
        <c:scaling>
          <c:orientation val="minMax"/>
        </c:scaling>
        <c:delete val="1"/>
        <c:axPos val="b"/>
        <c:numFmt formatCode="General" sourceLinked="1"/>
        <c:majorTickMark val="out"/>
        <c:minorTickMark val="none"/>
        <c:tickLblPos val="nextTo"/>
        <c:crossAx val="455121408"/>
        <c:crosses val="autoZero"/>
        <c:auto val="1"/>
        <c:lblAlgn val="ctr"/>
        <c:lblOffset val="100"/>
        <c:noMultiLvlLbl val="0"/>
      </c:catAx>
    </c:plotArea>
    <c:legend>
      <c:legendPos val="l"/>
      <c:layout>
        <c:manualLayout>
          <c:xMode val="edge"/>
          <c:yMode val="edge"/>
          <c:x val="8.0759723211422427E-2"/>
          <c:y val="7.1414921159232689E-2"/>
          <c:w val="0.50634407076111632"/>
          <c:h val="8.6859629969695665E-2"/>
        </c:manualLayout>
      </c:layout>
      <c:overlay val="1"/>
      <c:spPr>
        <a:solidFill>
          <a:schemeClr val="bg1"/>
        </a:solidFill>
        <a:ln>
          <a:solidFill>
            <a:schemeClr val="tx1"/>
          </a:solidFill>
        </a:ln>
      </c:spPr>
      <c:txPr>
        <a:bodyPr/>
        <a:lstStyle/>
        <a:p>
          <a:pPr>
            <a:defRPr sz="900">
              <a:latin typeface="Arial" panose="020B0604020202020204" pitchFamily="34" charset="0"/>
              <a:ea typeface="ＭＳ Ｐゴシック" panose="020B0600070205080204" pitchFamily="50" charset="-128"/>
              <a:cs typeface="Arial" panose="020B0604020202020204" pitchFamily="34" charset="0"/>
            </a:defRPr>
          </a:pPr>
          <a:endParaRPr lang="ja-JP"/>
        </a:p>
      </c:txPr>
    </c:legend>
    <c:plotVisOnly val="1"/>
    <c:dispBlanksAs val="gap"/>
    <c:showDLblsOverMax val="0"/>
  </c:chart>
  <c:spPr>
    <a:ln>
      <a:noFill/>
    </a:ln>
  </c:spPr>
  <c:txPr>
    <a:bodyPr/>
    <a:lstStyle/>
    <a:p>
      <a:pPr>
        <a:defRPr sz="800"/>
      </a:pPr>
      <a:endParaRPr lang="ja-JP"/>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47625</xdr:rowOff>
    </xdr:from>
    <xdr:to>
      <xdr:col>8</xdr:col>
      <xdr:colOff>1495424</xdr:colOff>
      <xdr:row>59</xdr:row>
      <xdr:rowOff>19050</xdr:rowOff>
    </xdr:to>
    <xdr:sp macro="" textlink="">
      <xdr:nvSpPr>
        <xdr:cNvPr id="2" name="正方形/長方形 1">
          <a:extLst>
            <a:ext uri="{FF2B5EF4-FFF2-40B4-BE49-F238E27FC236}">
              <a16:creationId xmlns:a16="http://schemas.microsoft.com/office/drawing/2014/main" id="{BB123E91-AE5E-404B-AB67-4C382317EF4B}"/>
            </a:ext>
          </a:extLst>
        </xdr:cNvPr>
        <xdr:cNvSpPr/>
      </xdr:nvSpPr>
      <xdr:spPr>
        <a:xfrm>
          <a:off x="0" y="5534025"/>
          <a:ext cx="6981824" cy="4933950"/>
        </a:xfrm>
        <a:prstGeom prst="rect">
          <a:avLst/>
        </a:prstGeom>
        <a:gradFill flip="none" rotWithShape="1">
          <a:gsLst>
            <a:gs pos="23500">
              <a:schemeClr val="bg1"/>
            </a:gs>
            <a:gs pos="0">
              <a:schemeClr val="bg1"/>
            </a:gs>
            <a:gs pos="47000">
              <a:srgbClr val="DDE9F7"/>
            </a:gs>
            <a:gs pos="70000">
              <a:srgbClr val="1F497D">
                <a:lumMod val="40000"/>
                <a:lumOff val="60000"/>
              </a:srgbClr>
            </a:gs>
            <a:gs pos="100000">
              <a:srgbClr val="1F497D">
                <a:lumMod val="60000"/>
                <a:lumOff val="40000"/>
              </a:srgbClr>
            </a:gs>
          </a:gsLst>
          <a:lin ang="6000000" scaled="0"/>
          <a:tileRect/>
        </a:gra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editAs="oneCell">
    <xdr:from>
      <xdr:col>0</xdr:col>
      <xdr:colOff>276225</xdr:colOff>
      <xdr:row>2</xdr:row>
      <xdr:rowOff>95251</xdr:rowOff>
    </xdr:from>
    <xdr:to>
      <xdr:col>2</xdr:col>
      <xdr:colOff>171450</xdr:colOff>
      <xdr:row>9</xdr:row>
      <xdr:rowOff>132607</xdr:rowOff>
    </xdr:to>
    <xdr:pic>
      <xdr:nvPicPr>
        <xdr:cNvPr id="3" name="図 2">
          <a:extLst>
            <a:ext uri="{FF2B5EF4-FFF2-40B4-BE49-F238E27FC236}">
              <a16:creationId xmlns:a16="http://schemas.microsoft.com/office/drawing/2014/main" id="{6FD2DE67-2087-43BE-8E73-F937D3ABE7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438151"/>
          <a:ext cx="1266825" cy="1237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55</xdr:row>
      <xdr:rowOff>95250</xdr:rowOff>
    </xdr:from>
    <xdr:to>
      <xdr:col>7</xdr:col>
      <xdr:colOff>660402</xdr:colOff>
      <xdr:row>58</xdr:row>
      <xdr:rowOff>82550</xdr:rowOff>
    </xdr:to>
    <xdr:sp macro="" textlink="">
      <xdr:nvSpPr>
        <xdr:cNvPr id="4" name="テキスト ボックス 3">
          <a:extLst>
            <a:ext uri="{FF2B5EF4-FFF2-40B4-BE49-F238E27FC236}">
              <a16:creationId xmlns:a16="http://schemas.microsoft.com/office/drawing/2014/main" id="{09CEECB6-0C7E-4F03-9454-FC4306EBC2B5}"/>
            </a:ext>
          </a:extLst>
        </xdr:cNvPr>
        <xdr:cNvSpPr txBox="1"/>
      </xdr:nvSpPr>
      <xdr:spPr>
        <a:xfrm>
          <a:off x="1457325" y="9591675"/>
          <a:ext cx="4003677" cy="70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b="0">
              <a:solidFill>
                <a:sysClr val="windowText" lastClr="000000"/>
              </a:solidFill>
              <a:latin typeface="HGSｺﾞｼｯｸM" panose="020B0600000000000000" pitchFamily="50" charset="-128"/>
              <a:ea typeface="HGSｺﾞｼｯｸM" panose="020B0600000000000000" pitchFamily="50" charset="-128"/>
              <a:cs typeface="メイリオ" panose="020B0604030504040204" pitchFamily="50" charset="-128"/>
            </a:rPr>
            <a:t>日本製薬工業協会</a:t>
          </a:r>
        </a:p>
      </xdr:txBody>
    </xdr:sp>
    <xdr:clientData/>
  </xdr:twoCellAnchor>
  <xdr:twoCellAnchor>
    <xdr:from>
      <xdr:col>3</xdr:col>
      <xdr:colOff>247650</xdr:colOff>
      <xdr:row>14</xdr:row>
      <xdr:rowOff>63500</xdr:rowOff>
    </xdr:from>
    <xdr:to>
      <xdr:col>8</xdr:col>
      <xdr:colOff>1482725</xdr:colOff>
      <xdr:row>35</xdr:row>
      <xdr:rowOff>38100</xdr:rowOff>
    </xdr:to>
    <xdr:sp macro="" textlink="">
      <xdr:nvSpPr>
        <xdr:cNvPr id="5" name="テキスト ボックス 4">
          <a:extLst>
            <a:ext uri="{FF2B5EF4-FFF2-40B4-BE49-F238E27FC236}">
              <a16:creationId xmlns:a16="http://schemas.microsoft.com/office/drawing/2014/main" id="{AAF50EC1-2719-473D-9922-30322EFA9480}"/>
            </a:ext>
          </a:extLst>
        </xdr:cNvPr>
        <xdr:cNvSpPr txBox="1"/>
      </xdr:nvSpPr>
      <xdr:spPr>
        <a:xfrm>
          <a:off x="2305050" y="2463800"/>
          <a:ext cx="4664075" cy="3575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6000" b="1">
              <a:solidFill>
                <a:schemeClr val="bg1">
                  <a:lumMod val="50000"/>
                </a:schemeClr>
              </a:solidFill>
              <a:latin typeface="Franklin Gothic Demi Cond" panose="020B0706030402020204" pitchFamily="34" charset="0"/>
            </a:rPr>
            <a:t>DATA BOOK</a:t>
          </a:r>
          <a:r>
            <a:rPr kumimoji="1" lang="en-US" altLang="ja-JP" sz="6000" b="1" baseline="0">
              <a:solidFill>
                <a:schemeClr val="bg1">
                  <a:lumMod val="50000"/>
                </a:schemeClr>
              </a:solidFill>
              <a:latin typeface="Franklin Gothic Demi Cond" panose="020B0706030402020204" pitchFamily="34" charset="0"/>
            </a:rPr>
            <a:t> </a:t>
          </a:r>
          <a:r>
            <a:rPr kumimoji="1" lang="ja-JP" altLang="en-US" sz="6000" b="1" baseline="0">
              <a:solidFill>
                <a:sysClr val="windowText" lastClr="000000"/>
              </a:solidFill>
              <a:latin typeface="Century Gothic" panose="020B0502020202020204" pitchFamily="34" charset="0"/>
            </a:rPr>
            <a:t>　　　　　</a:t>
          </a:r>
          <a:r>
            <a:rPr kumimoji="1" lang="en-US" altLang="ja-JP" sz="13800" b="1" baseline="0">
              <a:solidFill>
                <a:schemeClr val="accent5"/>
              </a:solidFill>
              <a:latin typeface="Franklin Gothic Demi Cond" panose="020B0706030402020204" pitchFamily="34" charset="0"/>
            </a:rPr>
            <a:t>2026</a:t>
          </a:r>
          <a:endParaRPr kumimoji="1" lang="ja-JP" altLang="en-US" sz="6000" b="1">
            <a:solidFill>
              <a:schemeClr val="accent5"/>
            </a:solidFill>
            <a:latin typeface="Franklin Gothic Demi Cond" panose="020B0706030402020204" pitchFamily="34" charset="0"/>
          </a:endParaRPr>
        </a:p>
      </xdr:txBody>
    </xdr:sp>
    <xdr:clientData/>
  </xdr:twoCellAnchor>
  <xdr:twoCellAnchor>
    <xdr:from>
      <xdr:col>0</xdr:col>
      <xdr:colOff>19050</xdr:colOff>
      <xdr:row>0</xdr:row>
      <xdr:rowOff>19050</xdr:rowOff>
    </xdr:from>
    <xdr:to>
      <xdr:col>8</xdr:col>
      <xdr:colOff>1485900</xdr:colOff>
      <xdr:row>1</xdr:row>
      <xdr:rowOff>85725</xdr:rowOff>
    </xdr:to>
    <xdr:sp macro="" textlink="">
      <xdr:nvSpPr>
        <xdr:cNvPr id="6" name="正方形/長方形 5">
          <a:extLst>
            <a:ext uri="{FF2B5EF4-FFF2-40B4-BE49-F238E27FC236}">
              <a16:creationId xmlns:a16="http://schemas.microsoft.com/office/drawing/2014/main" id="{96DEE089-A640-4F18-AC64-477D4A2372E1}"/>
            </a:ext>
          </a:extLst>
        </xdr:cNvPr>
        <xdr:cNvSpPr/>
      </xdr:nvSpPr>
      <xdr:spPr>
        <a:xfrm>
          <a:off x="19050" y="19050"/>
          <a:ext cx="6953250" cy="238125"/>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1</xdr:row>
      <xdr:rowOff>142875</xdr:rowOff>
    </xdr:from>
    <xdr:to>
      <xdr:col>8</xdr:col>
      <xdr:colOff>1485900</xdr:colOff>
      <xdr:row>2</xdr:row>
      <xdr:rowOff>17144</xdr:rowOff>
    </xdr:to>
    <xdr:sp macro="" textlink="">
      <xdr:nvSpPr>
        <xdr:cNvPr id="7" name="正方形/長方形 6">
          <a:extLst>
            <a:ext uri="{FF2B5EF4-FFF2-40B4-BE49-F238E27FC236}">
              <a16:creationId xmlns:a16="http://schemas.microsoft.com/office/drawing/2014/main" id="{9EC3DE8B-852F-40D7-837A-87A3762A8115}"/>
            </a:ext>
          </a:extLst>
        </xdr:cNvPr>
        <xdr:cNvSpPr/>
      </xdr:nvSpPr>
      <xdr:spPr>
        <a:xfrm>
          <a:off x="19050" y="314325"/>
          <a:ext cx="6953250" cy="4571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295275</xdr:colOff>
      <xdr:row>1</xdr:row>
      <xdr:rowOff>975</xdr:rowOff>
    </xdr:from>
    <xdr:to>
      <xdr:col>8</xdr:col>
      <xdr:colOff>206375</xdr:colOff>
      <xdr:row>24</xdr:row>
      <xdr:rowOff>111334</xdr:rowOff>
    </xdr:to>
    <xdr:pic>
      <xdr:nvPicPr>
        <xdr:cNvPr id="2" name="図 1">
          <a:extLst>
            <a:ext uri="{FF2B5EF4-FFF2-40B4-BE49-F238E27FC236}">
              <a16:creationId xmlns:a16="http://schemas.microsoft.com/office/drawing/2014/main" id="{885E0841-5780-B153-DFE2-DE42A873116E}"/>
            </a:ext>
          </a:extLst>
        </xdr:cNvPr>
        <xdr:cNvPicPr>
          <a:picLocks noChangeAspect="1"/>
        </xdr:cNvPicPr>
      </xdr:nvPicPr>
      <xdr:blipFill>
        <a:blip xmlns:r="http://schemas.openxmlformats.org/officeDocument/2006/relationships" r:embed="rId1"/>
        <a:stretch>
          <a:fillRect/>
        </a:stretch>
      </xdr:blipFill>
      <xdr:spPr>
        <a:xfrm>
          <a:off x="295275" y="229575"/>
          <a:ext cx="5397500" cy="53681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263698</xdr:colOff>
      <xdr:row>0</xdr:row>
      <xdr:rowOff>120652</xdr:rowOff>
    </xdr:from>
    <xdr:to>
      <xdr:col>9</xdr:col>
      <xdr:colOff>285749</xdr:colOff>
      <xdr:row>37</xdr:row>
      <xdr:rowOff>29596</xdr:rowOff>
    </xdr:to>
    <xdr:pic>
      <xdr:nvPicPr>
        <xdr:cNvPr id="3" name="図 2">
          <a:extLst>
            <a:ext uri="{FF2B5EF4-FFF2-40B4-BE49-F238E27FC236}">
              <a16:creationId xmlns:a16="http://schemas.microsoft.com/office/drawing/2014/main" id="{6DBE8203-4D15-E4EE-E1B2-89AE227CDFE2}"/>
            </a:ext>
          </a:extLst>
        </xdr:cNvPr>
        <xdr:cNvPicPr>
          <a:picLocks noChangeAspect="1"/>
        </xdr:cNvPicPr>
      </xdr:nvPicPr>
      <xdr:blipFill>
        <a:blip xmlns:r="http://schemas.openxmlformats.org/officeDocument/2006/relationships" r:embed="rId1"/>
        <a:stretch>
          <a:fillRect/>
        </a:stretch>
      </xdr:blipFill>
      <xdr:spPr>
        <a:xfrm rot="5400000">
          <a:off x="-689399" y="1073749"/>
          <a:ext cx="7976619" cy="60704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120651</xdr:colOff>
      <xdr:row>0</xdr:row>
      <xdr:rowOff>155572</xdr:rowOff>
    </xdr:from>
    <xdr:to>
      <xdr:col>11</xdr:col>
      <xdr:colOff>550163</xdr:colOff>
      <xdr:row>47</xdr:row>
      <xdr:rowOff>69849</xdr:rowOff>
    </xdr:to>
    <xdr:pic>
      <xdr:nvPicPr>
        <xdr:cNvPr id="4" name="図 3">
          <a:extLst>
            <a:ext uri="{FF2B5EF4-FFF2-40B4-BE49-F238E27FC236}">
              <a16:creationId xmlns:a16="http://schemas.microsoft.com/office/drawing/2014/main" id="{62186A55-75BB-31F1-6370-82C400BF2B05}"/>
            </a:ext>
          </a:extLst>
        </xdr:cNvPr>
        <xdr:cNvPicPr>
          <a:picLocks noChangeAspect="1"/>
        </xdr:cNvPicPr>
      </xdr:nvPicPr>
      <xdr:blipFill>
        <a:blip xmlns:r="http://schemas.openxmlformats.org/officeDocument/2006/relationships" r:embed="rId1"/>
        <a:stretch>
          <a:fillRect/>
        </a:stretch>
      </xdr:blipFill>
      <xdr:spPr>
        <a:xfrm rot="5400000">
          <a:off x="-1221932" y="1498155"/>
          <a:ext cx="10658477" cy="79733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287587</xdr:colOff>
      <xdr:row>0</xdr:row>
      <xdr:rowOff>107947</xdr:rowOff>
    </xdr:from>
    <xdr:to>
      <xdr:col>11</xdr:col>
      <xdr:colOff>219283</xdr:colOff>
      <xdr:row>46</xdr:row>
      <xdr:rowOff>22222</xdr:rowOff>
    </xdr:to>
    <xdr:pic>
      <xdr:nvPicPr>
        <xdr:cNvPr id="2" name="図 1">
          <a:extLst>
            <a:ext uri="{FF2B5EF4-FFF2-40B4-BE49-F238E27FC236}">
              <a16:creationId xmlns:a16="http://schemas.microsoft.com/office/drawing/2014/main" id="{08C1BDDC-579E-4980-FC01-110E29B59916}"/>
            </a:ext>
          </a:extLst>
        </xdr:cNvPr>
        <xdr:cNvPicPr>
          <a:picLocks noChangeAspect="1"/>
        </xdr:cNvPicPr>
      </xdr:nvPicPr>
      <xdr:blipFill>
        <a:blip xmlns:r="http://schemas.openxmlformats.org/officeDocument/2006/relationships" r:embed="rId1"/>
        <a:stretch>
          <a:fillRect/>
        </a:stretch>
      </xdr:blipFill>
      <xdr:spPr>
        <a:xfrm rot="5400000">
          <a:off x="-1189603" y="1585137"/>
          <a:ext cx="10429875" cy="74754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45361</xdr:colOff>
      <xdr:row>4</xdr:row>
      <xdr:rowOff>15876</xdr:rowOff>
    </xdr:from>
    <xdr:to>
      <xdr:col>11</xdr:col>
      <xdr:colOff>298449</xdr:colOff>
      <xdr:row>35</xdr:row>
      <xdr:rowOff>25400</xdr:rowOff>
    </xdr:to>
    <xdr:graphicFrame macro="">
      <xdr:nvGraphicFramePr>
        <xdr:cNvPr id="2" name="グラフ 1">
          <a:extLst>
            <a:ext uri="{FF2B5EF4-FFF2-40B4-BE49-F238E27FC236}">
              <a16:creationId xmlns:a16="http://schemas.microsoft.com/office/drawing/2014/main" id="{C13BAB36-A5CE-46EE-9CF2-B5E5E4D097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0.90054</cdr:x>
      <cdr:y>0</cdr:y>
    </cdr:from>
    <cdr:to>
      <cdr:x>1</cdr:x>
      <cdr:y>0.04001</cdr:y>
    </cdr:to>
    <cdr:sp macro="" textlink="">
      <cdr:nvSpPr>
        <cdr:cNvPr id="2" name="テキスト ボックス 1"/>
        <cdr:cNvSpPr txBox="1"/>
      </cdr:nvSpPr>
      <cdr:spPr>
        <a:xfrm xmlns:a="http://schemas.openxmlformats.org/drawingml/2006/main">
          <a:off x="4119955" y="0"/>
          <a:ext cx="455028" cy="2118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latin typeface="ＭＳ Ｐゴシック" panose="020B0600070205080204" pitchFamily="50" charset="-128"/>
              <a:ea typeface="ＭＳ Ｐゴシック" panose="020B0600070205080204" pitchFamily="50" charset="-128"/>
            </a:rPr>
            <a:t>億円</a:t>
          </a:r>
        </a:p>
      </cdr:txBody>
    </cdr:sp>
  </cdr:relSizeAnchor>
  <cdr:relSizeAnchor xmlns:cdr="http://schemas.openxmlformats.org/drawingml/2006/chartDrawing">
    <cdr:from>
      <cdr:x>0.00127</cdr:x>
      <cdr:y>0.00562</cdr:y>
    </cdr:from>
    <cdr:to>
      <cdr:x>0.05843</cdr:x>
      <cdr:y>0.02793</cdr:y>
    </cdr:to>
    <cdr:sp macro="" textlink="">
      <cdr:nvSpPr>
        <cdr:cNvPr id="3" name="テキスト ボックス 1"/>
        <cdr:cNvSpPr txBox="1"/>
      </cdr:nvSpPr>
      <cdr:spPr>
        <a:xfrm xmlns:a="http://schemas.openxmlformats.org/drawingml/2006/main">
          <a:off x="7572" y="36604"/>
          <a:ext cx="340622" cy="1452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900">
              <a:latin typeface="Arial" panose="020B0604020202020204" pitchFamily="34" charset="0"/>
              <a:cs typeface="Arial" panose="020B0604020202020204" pitchFamily="34" charset="0"/>
            </a:rPr>
            <a:t>%</a:t>
          </a:r>
          <a:endParaRPr lang="ja-JP" altLang="en-US"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0.06601</cdr:x>
      <cdr:y>0.78931</cdr:y>
    </cdr:from>
    <cdr:to>
      <cdr:x>0.22127</cdr:x>
      <cdr:y>0.84476</cdr:y>
    </cdr:to>
    <cdr:sp macro="" textlink="">
      <cdr:nvSpPr>
        <cdr:cNvPr id="7" name="テキスト ボックス 6"/>
        <cdr:cNvSpPr txBox="1"/>
      </cdr:nvSpPr>
      <cdr:spPr>
        <a:xfrm xmlns:a="http://schemas.openxmlformats.org/drawingml/2006/main">
          <a:off x="514351" y="7458077"/>
          <a:ext cx="1209675" cy="523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0.0489</cdr:x>
      <cdr:y>0.74698</cdr:y>
    </cdr:from>
    <cdr:to>
      <cdr:x>0.18093</cdr:x>
      <cdr:y>0.78125</cdr:y>
    </cdr:to>
    <cdr:sp macro="" textlink="">
      <cdr:nvSpPr>
        <cdr:cNvPr id="8" name="テキスト ボックス 7"/>
        <cdr:cNvSpPr txBox="1"/>
      </cdr:nvSpPr>
      <cdr:spPr>
        <a:xfrm xmlns:a="http://schemas.openxmlformats.org/drawingml/2006/main">
          <a:off x="381001" y="7058027"/>
          <a:ext cx="10287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userShapes>
</file>

<file path=xl/drawings/drawing8.xml><?xml version="1.0" encoding="utf-8"?>
<xdr:wsDr xmlns:xdr="http://schemas.openxmlformats.org/drawingml/2006/spreadsheetDrawing" xmlns:a="http://schemas.openxmlformats.org/drawingml/2006/main">
  <xdr:twoCellAnchor>
    <xdr:from>
      <xdr:col>4</xdr:col>
      <xdr:colOff>35006</xdr:colOff>
      <xdr:row>3</xdr:row>
      <xdr:rowOff>95249</xdr:rowOff>
    </xdr:from>
    <xdr:to>
      <xdr:col>10</xdr:col>
      <xdr:colOff>695325</xdr:colOff>
      <xdr:row>33</xdr:row>
      <xdr:rowOff>180974</xdr:rowOff>
    </xdr:to>
    <xdr:graphicFrame macro="">
      <xdr:nvGraphicFramePr>
        <xdr:cNvPr id="2" name="グラフ 1">
          <a:extLst>
            <a:ext uri="{FF2B5EF4-FFF2-40B4-BE49-F238E27FC236}">
              <a16:creationId xmlns:a16="http://schemas.microsoft.com/office/drawing/2014/main" id="{349705C0-61B2-456D-8216-F5AB5DBA2D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0.82089</cdr:x>
      <cdr:y>0</cdr:y>
    </cdr:from>
    <cdr:to>
      <cdr:x>0.98339</cdr:x>
      <cdr:y>0.03692</cdr:y>
    </cdr:to>
    <cdr:sp macro="" textlink="">
      <cdr:nvSpPr>
        <cdr:cNvPr id="2" name="テキスト ボックス 1"/>
        <cdr:cNvSpPr txBox="1"/>
      </cdr:nvSpPr>
      <cdr:spPr>
        <a:xfrm xmlns:a="http://schemas.openxmlformats.org/drawingml/2006/main">
          <a:off x="3765470" y="0"/>
          <a:ext cx="745369" cy="1927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800">
              <a:latin typeface="ＭＳ Ｐゴシック" panose="020B0600070205080204" pitchFamily="50" charset="-128"/>
              <a:ea typeface="ＭＳ Ｐゴシック" panose="020B0600070205080204" pitchFamily="50" charset="-128"/>
            </a:rPr>
            <a:t>百万ドル</a:t>
          </a:r>
        </a:p>
      </cdr:txBody>
    </cdr:sp>
  </cdr:relSizeAnchor>
  <cdr:relSizeAnchor xmlns:cdr="http://schemas.openxmlformats.org/drawingml/2006/chartDrawing">
    <cdr:from>
      <cdr:x>0.00755</cdr:x>
      <cdr:y>0.00605</cdr:y>
    </cdr:from>
    <cdr:to>
      <cdr:x>0.06471</cdr:x>
      <cdr:y>0.02836</cdr:y>
    </cdr:to>
    <cdr:sp macro="" textlink="">
      <cdr:nvSpPr>
        <cdr:cNvPr id="3" name="テキスト ボックス 1"/>
        <cdr:cNvSpPr txBox="1"/>
      </cdr:nvSpPr>
      <cdr:spPr>
        <a:xfrm xmlns:a="http://schemas.openxmlformats.org/drawingml/2006/main">
          <a:off x="72363" y="63723"/>
          <a:ext cx="548179" cy="2349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900">
              <a:latin typeface="Arial" panose="020B0604020202020204" pitchFamily="34" charset="0"/>
              <a:cs typeface="Arial" panose="020B0604020202020204" pitchFamily="34" charset="0"/>
            </a:rPr>
            <a:t>%</a:t>
          </a:r>
          <a:endParaRPr lang="ja-JP" altLang="en-US"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0.06601</cdr:x>
      <cdr:y>0.78931</cdr:y>
    </cdr:from>
    <cdr:to>
      <cdr:x>0.22127</cdr:x>
      <cdr:y>0.84476</cdr:y>
    </cdr:to>
    <cdr:sp macro="" textlink="">
      <cdr:nvSpPr>
        <cdr:cNvPr id="7" name="テキスト ボックス 6"/>
        <cdr:cNvSpPr txBox="1"/>
      </cdr:nvSpPr>
      <cdr:spPr>
        <a:xfrm xmlns:a="http://schemas.openxmlformats.org/drawingml/2006/main">
          <a:off x="514351" y="7458077"/>
          <a:ext cx="1209675" cy="523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0.0489</cdr:x>
      <cdr:y>0.74698</cdr:y>
    </cdr:from>
    <cdr:to>
      <cdr:x>0.18093</cdr:x>
      <cdr:y>0.78125</cdr:y>
    </cdr:to>
    <cdr:sp macro="" textlink="">
      <cdr:nvSpPr>
        <cdr:cNvPr id="8" name="テキスト ボックス 7"/>
        <cdr:cNvSpPr txBox="1"/>
      </cdr:nvSpPr>
      <cdr:spPr>
        <a:xfrm xmlns:a="http://schemas.openxmlformats.org/drawingml/2006/main">
          <a:off x="381001" y="7058027"/>
          <a:ext cx="10287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6\21_&#25919;&#31574;&#30740;&#23554;&#29992;_&#38750;&#20844;&#38283;&#12501;&#12457;&#12523;&#12480;\Users\ito\Desktop\&#27963;&#21205;&#27010;&#27841;&#35519;&#26619;&#38598;&#35336;&#12510;&#12463;&#12525;2017&#2999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pma.demosvr3.net/Users/ito/Desktop/&#27963;&#21205;&#27010;&#27841;&#35519;&#26619;&#38598;&#35336;&#12510;&#12463;&#12525;2017&#29992;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2.3\&#25919;&#31574;&#30740;\18.%20&#29987;&#26989;&#35519;&#26619;&#12503;&#12525;&#12472;&#12455;&#12463;&#12488;\&#29987;&#26989;&#35519;&#26619;&#23554;&#29992;\DATABOOK%20Archives\DATA%20BOOK\2024%20DATA%20BOOK\20_Becom&#36865;&#20184;&#28168;&#12501;&#12457;&#12523;&#12480;\DATA%20BOOK2024J_5R_20240205\&#27963;&#21205;&#27010;&#27841;&#35519;&#26619;&#38598;&#35336;&#12510;&#12463;&#12525;2021&#2999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pi-sv3\&#25919;&#31574;&#30740;\Users\ito\Desktop\&#27963;&#21205;&#27010;&#27841;&#35519;&#26619;&#38598;&#35336;&#12510;&#12463;&#12525;2017&#2999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表紙"/>
      <sheetName val="会社概要"/>
      <sheetName val="個別財務データ"/>
      <sheetName val="医薬品事業部門の研究開発（個別）"/>
      <sheetName val="医薬品事業部門の活動（連結）"/>
      <sheetName val="連結ベースによる医薬品事業部の活動"/>
      <sheetName val="会社概要 2"/>
      <sheetName val="個別財務データ 2"/>
      <sheetName val="医薬品事業部門の研究開発（個別） 2"/>
      <sheetName val="医薬品事業部門の活動（連結） 2"/>
      <sheetName val="連結ベースによる医薬品事業部の活動 2"/>
      <sheetName val="Sheet7"/>
      <sheetName val="Sheet1"/>
      <sheetName val="連結ベースによる医薬品事業部の活動 3"/>
      <sheetName val="グラフ用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B10">
            <v>101</v>
          </cell>
        </row>
        <row r="11">
          <cell r="B11">
            <v>102</v>
          </cell>
        </row>
        <row r="12">
          <cell r="B12">
            <v>103</v>
          </cell>
        </row>
        <row r="13">
          <cell r="B13">
            <v>105</v>
          </cell>
        </row>
        <row r="14">
          <cell r="B14">
            <v>106</v>
          </cell>
        </row>
        <row r="15">
          <cell r="B15">
            <v>107</v>
          </cell>
        </row>
        <row r="16">
          <cell r="B16">
            <v>111</v>
          </cell>
        </row>
        <row r="17">
          <cell r="B17">
            <v>116</v>
          </cell>
        </row>
        <row r="18">
          <cell r="B18">
            <v>119</v>
          </cell>
        </row>
        <row r="19">
          <cell r="B19">
            <v>121</v>
          </cell>
        </row>
        <row r="20">
          <cell r="B20">
            <v>124</v>
          </cell>
        </row>
        <row r="21">
          <cell r="B21">
            <v>125</v>
          </cell>
        </row>
        <row r="22">
          <cell r="B22">
            <v>130</v>
          </cell>
        </row>
        <row r="23">
          <cell r="B23">
            <v>131</v>
          </cell>
        </row>
        <row r="24">
          <cell r="B24">
            <v>132</v>
          </cell>
        </row>
        <row r="25">
          <cell r="B25">
            <v>133</v>
          </cell>
        </row>
        <row r="26">
          <cell r="B26">
            <v>134</v>
          </cell>
        </row>
        <row r="27">
          <cell r="B27">
            <v>135</v>
          </cell>
        </row>
        <row r="28">
          <cell r="B28">
            <v>136</v>
          </cell>
        </row>
        <row r="29">
          <cell r="B29">
            <v>210</v>
          </cell>
        </row>
        <row r="30">
          <cell r="B30">
            <v>219</v>
          </cell>
        </row>
        <row r="31">
          <cell r="B31">
            <v>225</v>
          </cell>
        </row>
        <row r="32">
          <cell r="B32">
            <v>114</v>
          </cell>
        </row>
        <row r="33">
          <cell r="B33">
            <v>129</v>
          </cell>
        </row>
        <row r="34">
          <cell r="B34">
            <v>206</v>
          </cell>
        </row>
        <row r="35">
          <cell r="B35">
            <v>207</v>
          </cell>
        </row>
        <row r="36">
          <cell r="B36">
            <v>208</v>
          </cell>
        </row>
        <row r="37">
          <cell r="B37">
            <v>209</v>
          </cell>
        </row>
        <row r="38">
          <cell r="B38">
            <v>211</v>
          </cell>
        </row>
        <row r="39">
          <cell r="B39">
            <v>212</v>
          </cell>
        </row>
        <row r="40">
          <cell r="B40">
            <v>215</v>
          </cell>
        </row>
        <row r="41">
          <cell r="B41">
            <v>218</v>
          </cell>
        </row>
        <row r="42">
          <cell r="B42">
            <v>220</v>
          </cell>
        </row>
        <row r="43">
          <cell r="B43">
            <v>221</v>
          </cell>
        </row>
        <row r="44">
          <cell r="B44">
            <v>222</v>
          </cell>
        </row>
        <row r="45">
          <cell r="B45">
            <v>223</v>
          </cell>
        </row>
        <row r="46">
          <cell r="B46">
            <v>228</v>
          </cell>
        </row>
        <row r="47">
          <cell r="B47">
            <v>232</v>
          </cell>
        </row>
        <row r="48">
          <cell r="B48">
            <v>235</v>
          </cell>
        </row>
        <row r="49">
          <cell r="B49">
            <v>238</v>
          </cell>
        </row>
        <row r="50">
          <cell r="B50">
            <v>240</v>
          </cell>
        </row>
        <row r="51">
          <cell r="B51">
            <v>244</v>
          </cell>
        </row>
        <row r="52">
          <cell r="B52">
            <v>246</v>
          </cell>
        </row>
        <row r="53">
          <cell r="B53">
            <v>249</v>
          </cell>
        </row>
        <row r="54">
          <cell r="B54">
            <v>252</v>
          </cell>
        </row>
        <row r="55">
          <cell r="B55">
            <v>253</v>
          </cell>
        </row>
        <row r="56">
          <cell r="B56">
            <v>255</v>
          </cell>
        </row>
        <row r="57">
          <cell r="B57">
            <v>258</v>
          </cell>
        </row>
        <row r="58">
          <cell r="B58">
            <v>260</v>
          </cell>
        </row>
        <row r="59">
          <cell r="B59">
            <v>261</v>
          </cell>
        </row>
        <row r="60">
          <cell r="B60">
            <v>263</v>
          </cell>
        </row>
        <row r="61">
          <cell r="B61">
            <v>264</v>
          </cell>
        </row>
        <row r="62">
          <cell r="B62">
            <v>265</v>
          </cell>
        </row>
        <row r="63">
          <cell r="B63">
            <v>266</v>
          </cell>
        </row>
        <row r="64">
          <cell r="B64">
            <v>267</v>
          </cell>
        </row>
        <row r="65">
          <cell r="B65">
            <v>268</v>
          </cell>
        </row>
        <row r="66">
          <cell r="B66">
            <v>271</v>
          </cell>
        </row>
        <row r="67">
          <cell r="B67">
            <v>272</v>
          </cell>
        </row>
        <row r="68">
          <cell r="B68">
            <v>273</v>
          </cell>
        </row>
        <row r="69">
          <cell r="B69">
            <v>274</v>
          </cell>
        </row>
        <row r="70">
          <cell r="B70">
            <v>275</v>
          </cell>
        </row>
        <row r="71">
          <cell r="B71">
            <v>291</v>
          </cell>
        </row>
        <row r="72">
          <cell r="B72">
            <v>292</v>
          </cell>
        </row>
        <row r="73">
          <cell r="B73">
            <v>305</v>
          </cell>
        </row>
        <row r="74">
          <cell r="B74">
            <v>316</v>
          </cell>
        </row>
        <row r="75">
          <cell r="B75">
            <v>304</v>
          </cell>
        </row>
        <row r="76">
          <cell r="B76">
            <v>307</v>
          </cell>
        </row>
        <row r="77">
          <cell r="B77">
            <v>312</v>
          </cell>
        </row>
        <row r="78">
          <cell r="B78">
            <v>315</v>
          </cell>
        </row>
        <row r="79">
          <cell r="B79">
            <v>317</v>
          </cell>
        </row>
        <row r="80">
          <cell r="B80">
            <v>318</v>
          </cell>
        </row>
        <row r="81">
          <cell r="B81">
            <v>319</v>
          </cell>
        </row>
        <row r="82">
          <cell r="B82">
            <v>104</v>
          </cell>
        </row>
        <row r="83">
          <cell r="B83">
            <v>108</v>
          </cell>
        </row>
        <row r="84">
          <cell r="B84">
            <v>109</v>
          </cell>
        </row>
        <row r="85">
          <cell r="B85">
            <v>115</v>
          </cell>
        </row>
        <row r="86">
          <cell r="B86">
            <v>128</v>
          </cell>
        </row>
        <row r="87">
          <cell r="B87">
            <v>117</v>
          </cell>
        </row>
        <row r="88">
          <cell r="B88">
            <v>206</v>
          </cell>
        </row>
        <row r="89">
          <cell r="B89">
            <v>209</v>
          </cell>
        </row>
        <row r="90">
          <cell r="B90">
            <v>224</v>
          </cell>
        </row>
        <row r="91">
          <cell r="B91">
            <v>227</v>
          </cell>
        </row>
        <row r="92">
          <cell r="B92">
            <v>231</v>
          </cell>
        </row>
        <row r="93">
          <cell r="B93">
            <v>257</v>
          </cell>
        </row>
        <row r="94">
          <cell r="B94">
            <v>262</v>
          </cell>
        </row>
        <row r="95">
          <cell r="B95">
            <v>301</v>
          </cell>
        </row>
        <row r="96">
          <cell r="B96">
            <v>302</v>
          </cell>
        </row>
        <row r="97">
          <cell r="B97">
            <v>314</v>
          </cell>
        </row>
        <row r="98">
          <cell r="B98">
            <v>320</v>
          </cell>
        </row>
        <row r="99">
          <cell r="B99">
            <v>321</v>
          </cell>
        </row>
        <row r="100">
          <cell r="B100">
            <v>235</v>
          </cell>
        </row>
        <row r="101">
          <cell r="B101">
            <v>322</v>
          </cell>
        </row>
        <row r="102">
          <cell r="B102">
            <v>323</v>
          </cell>
        </row>
        <row r="103">
          <cell r="B103">
            <v>324</v>
          </cell>
        </row>
      </sheetData>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表紙"/>
      <sheetName val="会社概要"/>
      <sheetName val="個別財務データ"/>
      <sheetName val="医薬品事業部門の研究開発（個別）"/>
      <sheetName val="医薬品事業部門の活動（連結）"/>
      <sheetName val="連結ベースによる医薬品事業部の活動"/>
      <sheetName val="会社概要 2"/>
      <sheetName val="個別財務データ 2"/>
      <sheetName val="医薬品事業部門の研究開発（個別） 2"/>
      <sheetName val="医薬品事業部門の活動（連結） 2"/>
      <sheetName val="連結ベースによる医薬品事業部の活動 2"/>
      <sheetName val="Sheet7"/>
      <sheetName val="Sheet1"/>
      <sheetName val="連結ベースによる医薬品事業部の活動 3"/>
      <sheetName val="グラフ用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B10">
            <v>101</v>
          </cell>
        </row>
        <row r="11">
          <cell r="B11">
            <v>102</v>
          </cell>
        </row>
        <row r="12">
          <cell r="B12">
            <v>103</v>
          </cell>
        </row>
        <row r="13">
          <cell r="B13">
            <v>105</v>
          </cell>
        </row>
        <row r="14">
          <cell r="B14">
            <v>106</v>
          </cell>
        </row>
        <row r="15">
          <cell r="B15">
            <v>107</v>
          </cell>
        </row>
        <row r="16">
          <cell r="B16">
            <v>111</v>
          </cell>
        </row>
        <row r="17">
          <cell r="B17">
            <v>116</v>
          </cell>
        </row>
        <row r="18">
          <cell r="B18">
            <v>119</v>
          </cell>
        </row>
        <row r="19">
          <cell r="B19">
            <v>121</v>
          </cell>
        </row>
        <row r="20">
          <cell r="B20">
            <v>124</v>
          </cell>
        </row>
        <row r="21">
          <cell r="B21">
            <v>125</v>
          </cell>
        </row>
        <row r="22">
          <cell r="B22">
            <v>130</v>
          </cell>
        </row>
        <row r="23">
          <cell r="B23">
            <v>131</v>
          </cell>
        </row>
        <row r="24">
          <cell r="B24">
            <v>132</v>
          </cell>
        </row>
        <row r="25">
          <cell r="B25">
            <v>133</v>
          </cell>
        </row>
        <row r="26">
          <cell r="B26">
            <v>134</v>
          </cell>
        </row>
        <row r="27">
          <cell r="B27">
            <v>135</v>
          </cell>
        </row>
        <row r="28">
          <cell r="B28">
            <v>136</v>
          </cell>
        </row>
        <row r="29">
          <cell r="B29">
            <v>210</v>
          </cell>
        </row>
        <row r="30">
          <cell r="B30">
            <v>219</v>
          </cell>
        </row>
        <row r="31">
          <cell r="B31">
            <v>225</v>
          </cell>
        </row>
        <row r="32">
          <cell r="B32">
            <v>114</v>
          </cell>
        </row>
        <row r="33">
          <cell r="B33">
            <v>129</v>
          </cell>
        </row>
        <row r="34">
          <cell r="B34">
            <v>206</v>
          </cell>
        </row>
        <row r="35">
          <cell r="B35">
            <v>207</v>
          </cell>
        </row>
        <row r="36">
          <cell r="B36">
            <v>208</v>
          </cell>
        </row>
        <row r="37">
          <cell r="B37">
            <v>209</v>
          </cell>
        </row>
        <row r="38">
          <cell r="B38">
            <v>211</v>
          </cell>
        </row>
        <row r="39">
          <cell r="B39">
            <v>212</v>
          </cell>
        </row>
        <row r="40">
          <cell r="B40">
            <v>215</v>
          </cell>
        </row>
        <row r="41">
          <cell r="B41">
            <v>218</v>
          </cell>
        </row>
        <row r="42">
          <cell r="B42">
            <v>220</v>
          </cell>
        </row>
        <row r="43">
          <cell r="B43">
            <v>221</v>
          </cell>
        </row>
        <row r="44">
          <cell r="B44">
            <v>222</v>
          </cell>
        </row>
        <row r="45">
          <cell r="B45">
            <v>223</v>
          </cell>
        </row>
        <row r="46">
          <cell r="B46">
            <v>228</v>
          </cell>
        </row>
        <row r="47">
          <cell r="B47">
            <v>232</v>
          </cell>
        </row>
        <row r="48">
          <cell r="B48">
            <v>235</v>
          </cell>
        </row>
        <row r="49">
          <cell r="B49">
            <v>238</v>
          </cell>
        </row>
        <row r="50">
          <cell r="B50">
            <v>240</v>
          </cell>
        </row>
        <row r="51">
          <cell r="B51">
            <v>244</v>
          </cell>
        </row>
        <row r="52">
          <cell r="B52">
            <v>246</v>
          </cell>
        </row>
        <row r="53">
          <cell r="B53">
            <v>249</v>
          </cell>
        </row>
        <row r="54">
          <cell r="B54">
            <v>252</v>
          </cell>
        </row>
        <row r="55">
          <cell r="B55">
            <v>253</v>
          </cell>
        </row>
        <row r="56">
          <cell r="B56">
            <v>255</v>
          </cell>
        </row>
        <row r="57">
          <cell r="B57">
            <v>258</v>
          </cell>
        </row>
        <row r="58">
          <cell r="B58">
            <v>260</v>
          </cell>
        </row>
        <row r="59">
          <cell r="B59">
            <v>261</v>
          </cell>
        </row>
        <row r="60">
          <cell r="B60">
            <v>263</v>
          </cell>
        </row>
        <row r="61">
          <cell r="B61">
            <v>264</v>
          </cell>
        </row>
        <row r="62">
          <cell r="B62">
            <v>265</v>
          </cell>
        </row>
        <row r="63">
          <cell r="B63">
            <v>266</v>
          </cell>
        </row>
        <row r="64">
          <cell r="B64">
            <v>267</v>
          </cell>
        </row>
        <row r="65">
          <cell r="B65">
            <v>268</v>
          </cell>
        </row>
        <row r="66">
          <cell r="B66">
            <v>271</v>
          </cell>
        </row>
        <row r="67">
          <cell r="B67">
            <v>272</v>
          </cell>
        </row>
        <row r="68">
          <cell r="B68">
            <v>273</v>
          </cell>
        </row>
        <row r="69">
          <cell r="B69">
            <v>274</v>
          </cell>
        </row>
        <row r="70">
          <cell r="B70">
            <v>275</v>
          </cell>
        </row>
        <row r="71">
          <cell r="B71">
            <v>291</v>
          </cell>
        </row>
        <row r="72">
          <cell r="B72">
            <v>292</v>
          </cell>
        </row>
        <row r="73">
          <cell r="B73">
            <v>305</v>
          </cell>
        </row>
        <row r="74">
          <cell r="B74">
            <v>316</v>
          </cell>
        </row>
        <row r="75">
          <cell r="B75">
            <v>304</v>
          </cell>
        </row>
        <row r="76">
          <cell r="B76">
            <v>307</v>
          </cell>
        </row>
        <row r="77">
          <cell r="B77">
            <v>312</v>
          </cell>
        </row>
        <row r="78">
          <cell r="B78">
            <v>315</v>
          </cell>
        </row>
        <row r="79">
          <cell r="B79">
            <v>317</v>
          </cell>
        </row>
        <row r="80">
          <cell r="B80">
            <v>318</v>
          </cell>
        </row>
        <row r="81">
          <cell r="B81">
            <v>319</v>
          </cell>
        </row>
        <row r="82">
          <cell r="B82">
            <v>104</v>
          </cell>
        </row>
        <row r="83">
          <cell r="B83">
            <v>108</v>
          </cell>
        </row>
        <row r="84">
          <cell r="B84">
            <v>109</v>
          </cell>
        </row>
        <row r="85">
          <cell r="B85">
            <v>115</v>
          </cell>
        </row>
        <row r="86">
          <cell r="B86">
            <v>128</v>
          </cell>
        </row>
        <row r="87">
          <cell r="B87">
            <v>117</v>
          </cell>
        </row>
        <row r="88">
          <cell r="B88">
            <v>206</v>
          </cell>
        </row>
        <row r="89">
          <cell r="B89">
            <v>209</v>
          </cell>
        </row>
        <row r="90">
          <cell r="B90">
            <v>224</v>
          </cell>
        </row>
        <row r="91">
          <cell r="B91">
            <v>227</v>
          </cell>
        </row>
        <row r="92">
          <cell r="B92">
            <v>231</v>
          </cell>
        </row>
        <row r="93">
          <cell r="B93">
            <v>257</v>
          </cell>
        </row>
        <row r="94">
          <cell r="B94">
            <v>262</v>
          </cell>
        </row>
        <row r="95">
          <cell r="B95">
            <v>301</v>
          </cell>
        </row>
        <row r="96">
          <cell r="B96">
            <v>302</v>
          </cell>
        </row>
        <row r="97">
          <cell r="B97">
            <v>314</v>
          </cell>
        </row>
        <row r="98">
          <cell r="B98">
            <v>320</v>
          </cell>
        </row>
        <row r="99">
          <cell r="B99">
            <v>321</v>
          </cell>
        </row>
        <row r="100">
          <cell r="B100">
            <v>235</v>
          </cell>
        </row>
        <row r="101">
          <cell r="B101">
            <v>322</v>
          </cell>
        </row>
        <row r="102">
          <cell r="B102">
            <v>323</v>
          </cell>
        </row>
        <row r="103">
          <cell r="B103">
            <v>324</v>
          </cell>
        </row>
      </sheetData>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表紙"/>
      <sheetName val="会社概要"/>
      <sheetName val="個別財務データ"/>
      <sheetName val="医薬品事業部門の研究開発（個別）"/>
      <sheetName val="医薬品事業部門の活動（連結）"/>
      <sheetName val="連結ベースによる医薬品事業部の活動"/>
      <sheetName val="会社概要 2"/>
      <sheetName val="個別財務データ 2"/>
      <sheetName val="医薬品事業部門の研究開発（個別） 2"/>
      <sheetName val="医薬品事業部門の活動（連結） 2"/>
      <sheetName val="連結ベースによる医薬品事業部の活動 2"/>
      <sheetName val="Sheet7"/>
      <sheetName val="Sheet1"/>
      <sheetName val="連結ベースによる医薬品事業部の活動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B10">
            <v>101</v>
          </cell>
        </row>
        <row r="11">
          <cell r="B11">
            <v>102</v>
          </cell>
        </row>
        <row r="12">
          <cell r="B12">
            <v>103</v>
          </cell>
        </row>
        <row r="13">
          <cell r="B13">
            <v>105</v>
          </cell>
        </row>
        <row r="14">
          <cell r="B14">
            <v>106</v>
          </cell>
        </row>
        <row r="15">
          <cell r="B15">
            <v>107</v>
          </cell>
        </row>
        <row r="16">
          <cell r="B16">
            <v>111</v>
          </cell>
        </row>
        <row r="17">
          <cell r="B17">
            <v>116</v>
          </cell>
        </row>
        <row r="18">
          <cell r="B18">
            <v>119</v>
          </cell>
        </row>
        <row r="19">
          <cell r="B19">
            <v>121</v>
          </cell>
        </row>
        <row r="20">
          <cell r="B20">
            <v>124</v>
          </cell>
        </row>
        <row r="21">
          <cell r="B21">
            <v>125</v>
          </cell>
        </row>
        <row r="22">
          <cell r="B22">
            <v>130</v>
          </cell>
        </row>
        <row r="23">
          <cell r="B23">
            <v>131</v>
          </cell>
        </row>
        <row r="24">
          <cell r="B24">
            <v>132</v>
          </cell>
        </row>
        <row r="25">
          <cell r="B25">
            <v>133</v>
          </cell>
        </row>
        <row r="26">
          <cell r="B26">
            <v>134</v>
          </cell>
        </row>
        <row r="27">
          <cell r="B27">
            <v>135</v>
          </cell>
        </row>
        <row r="28">
          <cell r="B28">
            <v>136</v>
          </cell>
        </row>
        <row r="29">
          <cell r="B29">
            <v>210</v>
          </cell>
        </row>
        <row r="30">
          <cell r="B30">
            <v>219</v>
          </cell>
        </row>
        <row r="31">
          <cell r="B31">
            <v>225</v>
          </cell>
        </row>
        <row r="32">
          <cell r="B32">
            <v>114</v>
          </cell>
        </row>
        <row r="33">
          <cell r="B33">
            <v>129</v>
          </cell>
        </row>
        <row r="34">
          <cell r="B34">
            <v>206</v>
          </cell>
        </row>
        <row r="35">
          <cell r="B35">
            <v>207</v>
          </cell>
        </row>
        <row r="36">
          <cell r="B36">
            <v>208</v>
          </cell>
        </row>
        <row r="37">
          <cell r="B37">
            <v>209</v>
          </cell>
        </row>
        <row r="38">
          <cell r="B38">
            <v>211</v>
          </cell>
        </row>
        <row r="39">
          <cell r="B39">
            <v>212</v>
          </cell>
        </row>
        <row r="40">
          <cell r="B40">
            <v>215</v>
          </cell>
        </row>
        <row r="41">
          <cell r="B41">
            <v>218</v>
          </cell>
        </row>
        <row r="42">
          <cell r="B42">
            <v>220</v>
          </cell>
        </row>
        <row r="43">
          <cell r="B43">
            <v>221</v>
          </cell>
        </row>
        <row r="44">
          <cell r="B44">
            <v>222</v>
          </cell>
        </row>
        <row r="45">
          <cell r="B45">
            <v>223</v>
          </cell>
        </row>
        <row r="46">
          <cell r="B46">
            <v>228</v>
          </cell>
        </row>
        <row r="47">
          <cell r="B47">
            <v>232</v>
          </cell>
        </row>
        <row r="48">
          <cell r="B48">
            <v>238</v>
          </cell>
        </row>
        <row r="49">
          <cell r="B49">
            <v>240</v>
          </cell>
        </row>
        <row r="50">
          <cell r="B50">
            <v>244</v>
          </cell>
        </row>
        <row r="51">
          <cell r="B51">
            <v>246</v>
          </cell>
        </row>
        <row r="52">
          <cell r="B52">
            <v>249</v>
          </cell>
        </row>
        <row r="53">
          <cell r="B53">
            <v>252</v>
          </cell>
        </row>
        <row r="54">
          <cell r="B54">
            <v>253</v>
          </cell>
        </row>
        <row r="55">
          <cell r="B55">
            <v>255</v>
          </cell>
        </row>
        <row r="56">
          <cell r="B56">
            <v>258</v>
          </cell>
        </row>
        <row r="57">
          <cell r="B57">
            <v>260</v>
          </cell>
        </row>
        <row r="58">
          <cell r="B58">
            <v>261</v>
          </cell>
        </row>
        <row r="59">
          <cell r="B59">
            <v>263</v>
          </cell>
        </row>
        <row r="60">
          <cell r="B60">
            <v>264</v>
          </cell>
        </row>
        <row r="61">
          <cell r="B61">
            <v>265</v>
          </cell>
        </row>
        <row r="62">
          <cell r="B62">
            <v>266</v>
          </cell>
        </row>
        <row r="63">
          <cell r="B63">
            <v>267</v>
          </cell>
        </row>
        <row r="64">
          <cell r="B64">
            <v>268</v>
          </cell>
        </row>
        <row r="65">
          <cell r="B65">
            <v>271</v>
          </cell>
        </row>
        <row r="66">
          <cell r="B66">
            <v>272</v>
          </cell>
        </row>
        <row r="67">
          <cell r="B67">
            <v>273</v>
          </cell>
        </row>
        <row r="68">
          <cell r="B68">
            <v>274</v>
          </cell>
        </row>
        <row r="69">
          <cell r="B69">
            <v>275</v>
          </cell>
        </row>
        <row r="70">
          <cell r="B70">
            <v>291</v>
          </cell>
        </row>
        <row r="71">
          <cell r="B71">
            <v>292</v>
          </cell>
        </row>
        <row r="72">
          <cell r="B72">
            <v>305</v>
          </cell>
        </row>
        <row r="73">
          <cell r="B73">
            <v>316</v>
          </cell>
        </row>
        <row r="74">
          <cell r="B74">
            <v>304</v>
          </cell>
        </row>
        <row r="75">
          <cell r="B75">
            <v>307</v>
          </cell>
        </row>
        <row r="76">
          <cell r="B76">
            <v>312</v>
          </cell>
        </row>
        <row r="77">
          <cell r="B77">
            <v>315</v>
          </cell>
        </row>
        <row r="78">
          <cell r="B78">
            <v>317</v>
          </cell>
        </row>
        <row r="79">
          <cell r="B79">
            <v>318</v>
          </cell>
        </row>
        <row r="80">
          <cell r="B80">
            <v>319</v>
          </cell>
        </row>
        <row r="81">
          <cell r="B81">
            <v>104</v>
          </cell>
        </row>
        <row r="82">
          <cell r="B82">
            <v>108</v>
          </cell>
        </row>
        <row r="83">
          <cell r="B83">
            <v>109</v>
          </cell>
        </row>
        <row r="84">
          <cell r="B84">
            <v>115</v>
          </cell>
        </row>
        <row r="85">
          <cell r="B85">
            <v>128</v>
          </cell>
        </row>
        <row r="86">
          <cell r="B86">
            <v>117</v>
          </cell>
        </row>
        <row r="87">
          <cell r="B87">
            <v>206</v>
          </cell>
        </row>
        <row r="88">
          <cell r="B88">
            <v>209</v>
          </cell>
        </row>
        <row r="89">
          <cell r="B89">
            <v>224</v>
          </cell>
        </row>
        <row r="90">
          <cell r="B90">
            <v>227</v>
          </cell>
        </row>
        <row r="91">
          <cell r="B91">
            <v>231</v>
          </cell>
        </row>
        <row r="92">
          <cell r="B92">
            <v>257</v>
          </cell>
        </row>
        <row r="93">
          <cell r="B93">
            <v>262</v>
          </cell>
        </row>
        <row r="94">
          <cell r="B94">
            <v>301</v>
          </cell>
        </row>
        <row r="95">
          <cell r="B95">
            <v>302</v>
          </cell>
        </row>
        <row r="96">
          <cell r="B96">
            <v>314</v>
          </cell>
        </row>
        <row r="97">
          <cell r="B97">
            <v>320</v>
          </cell>
        </row>
        <row r="98">
          <cell r="B98">
            <v>321</v>
          </cell>
        </row>
        <row r="99">
          <cell r="B99">
            <v>235</v>
          </cell>
        </row>
        <row r="100">
          <cell r="B100">
            <v>322</v>
          </cell>
        </row>
        <row r="101">
          <cell r="B101">
            <v>323</v>
          </cell>
        </row>
        <row r="102">
          <cell r="B102">
            <v>324</v>
          </cell>
        </row>
        <row r="103">
          <cell r="B103">
            <v>325</v>
          </cell>
        </row>
        <row r="104">
          <cell r="B104">
            <v>326</v>
          </cell>
        </row>
        <row r="105">
          <cell r="B105">
            <v>327</v>
          </cell>
        </row>
        <row r="106">
          <cell r="B106">
            <v>328</v>
          </cell>
        </row>
        <row r="107">
          <cell r="B107">
            <v>329</v>
          </cell>
        </row>
      </sheetData>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表紙"/>
      <sheetName val="会社概要"/>
      <sheetName val="個別財務データ"/>
      <sheetName val="医薬品事業部門の研究開発（個別）"/>
      <sheetName val="医薬品事業部門の活動（連結）"/>
      <sheetName val="連結ベースによる医薬品事業部の活動"/>
      <sheetName val="会社概要 2"/>
      <sheetName val="個別財務データ 2"/>
      <sheetName val="医薬品事業部門の研究開発（個別） 2"/>
      <sheetName val="医薬品事業部門の活動（連結） 2"/>
      <sheetName val="連結ベースによる医薬品事業部の活動 2"/>
      <sheetName val="Sheet7"/>
      <sheetName val="Sheet1"/>
      <sheetName val="連結ベースによる医薬品事業部の活動 3"/>
      <sheetName val="グラフ用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B10">
            <v>101</v>
          </cell>
        </row>
        <row r="11">
          <cell r="B11">
            <v>102</v>
          </cell>
        </row>
        <row r="12">
          <cell r="B12">
            <v>103</v>
          </cell>
        </row>
        <row r="13">
          <cell r="B13">
            <v>105</v>
          </cell>
        </row>
        <row r="14">
          <cell r="B14">
            <v>106</v>
          </cell>
        </row>
        <row r="15">
          <cell r="B15">
            <v>107</v>
          </cell>
        </row>
        <row r="16">
          <cell r="B16">
            <v>111</v>
          </cell>
        </row>
        <row r="17">
          <cell r="B17">
            <v>116</v>
          </cell>
        </row>
        <row r="18">
          <cell r="B18">
            <v>119</v>
          </cell>
        </row>
        <row r="19">
          <cell r="B19">
            <v>121</v>
          </cell>
        </row>
        <row r="20">
          <cell r="B20">
            <v>124</v>
          </cell>
        </row>
        <row r="21">
          <cell r="B21">
            <v>125</v>
          </cell>
        </row>
        <row r="22">
          <cell r="B22">
            <v>130</v>
          </cell>
        </row>
        <row r="23">
          <cell r="B23">
            <v>131</v>
          </cell>
        </row>
        <row r="24">
          <cell r="B24">
            <v>132</v>
          </cell>
        </row>
        <row r="25">
          <cell r="B25">
            <v>133</v>
          </cell>
        </row>
        <row r="26">
          <cell r="B26">
            <v>134</v>
          </cell>
        </row>
        <row r="27">
          <cell r="B27">
            <v>135</v>
          </cell>
        </row>
        <row r="28">
          <cell r="B28">
            <v>136</v>
          </cell>
        </row>
        <row r="29">
          <cell r="B29">
            <v>210</v>
          </cell>
        </row>
        <row r="30">
          <cell r="B30">
            <v>219</v>
          </cell>
        </row>
        <row r="31">
          <cell r="B31">
            <v>225</v>
          </cell>
        </row>
        <row r="32">
          <cell r="B32">
            <v>114</v>
          </cell>
        </row>
        <row r="33">
          <cell r="B33">
            <v>129</v>
          </cell>
        </row>
        <row r="34">
          <cell r="B34">
            <v>206</v>
          </cell>
        </row>
        <row r="35">
          <cell r="B35">
            <v>207</v>
          </cell>
        </row>
        <row r="36">
          <cell r="B36">
            <v>208</v>
          </cell>
        </row>
        <row r="37">
          <cell r="B37">
            <v>209</v>
          </cell>
        </row>
        <row r="38">
          <cell r="B38">
            <v>211</v>
          </cell>
        </row>
        <row r="39">
          <cell r="B39">
            <v>212</v>
          </cell>
        </row>
        <row r="40">
          <cell r="B40">
            <v>215</v>
          </cell>
        </row>
        <row r="41">
          <cell r="B41">
            <v>218</v>
          </cell>
        </row>
        <row r="42">
          <cell r="B42">
            <v>220</v>
          </cell>
        </row>
        <row r="43">
          <cell r="B43">
            <v>221</v>
          </cell>
        </row>
        <row r="44">
          <cell r="B44">
            <v>222</v>
          </cell>
        </row>
        <row r="45">
          <cell r="B45">
            <v>223</v>
          </cell>
        </row>
        <row r="46">
          <cell r="B46">
            <v>228</v>
          </cell>
        </row>
        <row r="47">
          <cell r="B47">
            <v>232</v>
          </cell>
        </row>
        <row r="48">
          <cell r="B48">
            <v>235</v>
          </cell>
        </row>
        <row r="49">
          <cell r="B49">
            <v>238</v>
          </cell>
        </row>
        <row r="50">
          <cell r="B50">
            <v>240</v>
          </cell>
        </row>
        <row r="51">
          <cell r="B51">
            <v>244</v>
          </cell>
        </row>
        <row r="52">
          <cell r="B52">
            <v>246</v>
          </cell>
        </row>
        <row r="53">
          <cell r="B53">
            <v>249</v>
          </cell>
        </row>
        <row r="54">
          <cell r="B54">
            <v>252</v>
          </cell>
        </row>
        <row r="55">
          <cell r="B55">
            <v>253</v>
          </cell>
        </row>
        <row r="56">
          <cell r="B56">
            <v>255</v>
          </cell>
        </row>
        <row r="57">
          <cell r="B57">
            <v>258</v>
          </cell>
        </row>
        <row r="58">
          <cell r="B58">
            <v>260</v>
          </cell>
        </row>
        <row r="59">
          <cell r="B59">
            <v>261</v>
          </cell>
        </row>
        <row r="60">
          <cell r="B60">
            <v>263</v>
          </cell>
        </row>
        <row r="61">
          <cell r="B61">
            <v>264</v>
          </cell>
        </row>
        <row r="62">
          <cell r="B62">
            <v>265</v>
          </cell>
        </row>
        <row r="63">
          <cell r="B63">
            <v>266</v>
          </cell>
        </row>
        <row r="64">
          <cell r="B64">
            <v>267</v>
          </cell>
        </row>
        <row r="65">
          <cell r="B65">
            <v>268</v>
          </cell>
        </row>
        <row r="66">
          <cell r="B66">
            <v>271</v>
          </cell>
        </row>
        <row r="67">
          <cell r="B67">
            <v>272</v>
          </cell>
        </row>
        <row r="68">
          <cell r="B68">
            <v>273</v>
          </cell>
        </row>
        <row r="69">
          <cell r="B69">
            <v>274</v>
          </cell>
        </row>
        <row r="70">
          <cell r="B70">
            <v>275</v>
          </cell>
        </row>
        <row r="71">
          <cell r="B71">
            <v>291</v>
          </cell>
        </row>
        <row r="72">
          <cell r="B72">
            <v>292</v>
          </cell>
        </row>
        <row r="73">
          <cell r="B73">
            <v>305</v>
          </cell>
        </row>
        <row r="74">
          <cell r="B74">
            <v>316</v>
          </cell>
        </row>
        <row r="75">
          <cell r="B75">
            <v>304</v>
          </cell>
        </row>
        <row r="76">
          <cell r="B76">
            <v>307</v>
          </cell>
        </row>
        <row r="77">
          <cell r="B77">
            <v>312</v>
          </cell>
        </row>
        <row r="78">
          <cell r="B78">
            <v>315</v>
          </cell>
        </row>
        <row r="79">
          <cell r="B79">
            <v>317</v>
          </cell>
        </row>
        <row r="80">
          <cell r="B80">
            <v>318</v>
          </cell>
        </row>
        <row r="81">
          <cell r="B81">
            <v>319</v>
          </cell>
        </row>
        <row r="82">
          <cell r="B82">
            <v>104</v>
          </cell>
        </row>
        <row r="83">
          <cell r="B83">
            <v>108</v>
          </cell>
        </row>
        <row r="84">
          <cell r="B84">
            <v>109</v>
          </cell>
        </row>
        <row r="85">
          <cell r="B85">
            <v>115</v>
          </cell>
        </row>
        <row r="86">
          <cell r="B86">
            <v>128</v>
          </cell>
        </row>
        <row r="87">
          <cell r="B87">
            <v>117</v>
          </cell>
        </row>
        <row r="88">
          <cell r="B88">
            <v>206</v>
          </cell>
        </row>
        <row r="89">
          <cell r="B89">
            <v>209</v>
          </cell>
        </row>
        <row r="90">
          <cell r="B90">
            <v>224</v>
          </cell>
        </row>
        <row r="91">
          <cell r="B91">
            <v>227</v>
          </cell>
        </row>
        <row r="92">
          <cell r="B92">
            <v>231</v>
          </cell>
        </row>
        <row r="93">
          <cell r="B93">
            <v>257</v>
          </cell>
        </row>
        <row r="94">
          <cell r="B94">
            <v>262</v>
          </cell>
        </row>
        <row r="95">
          <cell r="B95">
            <v>301</v>
          </cell>
        </row>
        <row r="96">
          <cell r="B96">
            <v>302</v>
          </cell>
        </row>
        <row r="97">
          <cell r="B97">
            <v>314</v>
          </cell>
        </row>
        <row r="98">
          <cell r="B98">
            <v>320</v>
          </cell>
        </row>
        <row r="99">
          <cell r="B99">
            <v>321</v>
          </cell>
        </row>
        <row r="100">
          <cell r="B100">
            <v>235</v>
          </cell>
        </row>
        <row r="101">
          <cell r="B101">
            <v>322</v>
          </cell>
        </row>
        <row r="102">
          <cell r="B102">
            <v>323</v>
          </cell>
        </row>
        <row r="103">
          <cell r="B103">
            <v>324</v>
          </cell>
        </row>
      </sheetData>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CA823-408A-427F-8D3E-C1C836ABE195}">
  <dimension ref="A1:L54"/>
  <sheetViews>
    <sheetView showGridLines="0" tabSelected="1" zoomScaleNormal="100" zoomScaleSheetLayoutView="100" workbookViewId="0"/>
  </sheetViews>
  <sheetFormatPr defaultColWidth="9" defaultRowHeight="18"/>
  <cols>
    <col min="1" max="8" width="9" style="2"/>
    <col min="9" max="9" width="19.58203125" style="2" customWidth="1"/>
    <col min="10" max="16384" width="9" style="2"/>
  </cols>
  <sheetData>
    <row r="1" spans="1:9" ht="13.5" customHeight="1">
      <c r="A1" s="1"/>
      <c r="B1" s="1"/>
      <c r="C1" s="1"/>
      <c r="D1" s="1"/>
      <c r="E1" s="1"/>
      <c r="F1" s="1"/>
      <c r="G1" s="1"/>
      <c r="H1" s="1"/>
      <c r="I1" s="1"/>
    </row>
    <row r="2" spans="1:9" ht="13.5" customHeight="1">
      <c r="A2" s="1"/>
      <c r="B2" s="1"/>
      <c r="C2" s="1"/>
      <c r="D2" s="1"/>
      <c r="E2" s="1"/>
      <c r="F2" s="1"/>
      <c r="G2" s="1"/>
      <c r="H2" s="1"/>
      <c r="I2" s="1"/>
    </row>
    <row r="3" spans="1:9" ht="13.5" customHeight="1">
      <c r="A3" s="1"/>
      <c r="B3" s="1"/>
      <c r="C3" s="1"/>
      <c r="D3" s="1"/>
      <c r="E3" s="1"/>
      <c r="F3" s="1"/>
      <c r="G3" s="1"/>
      <c r="H3" s="1"/>
      <c r="I3" s="1"/>
    </row>
    <row r="4" spans="1:9" ht="13.5" customHeight="1">
      <c r="A4" s="1"/>
      <c r="B4" s="1"/>
      <c r="C4" s="1"/>
      <c r="D4" s="1"/>
      <c r="E4" s="1"/>
      <c r="F4" s="1"/>
      <c r="G4" s="1"/>
      <c r="H4" s="1"/>
      <c r="I4" s="1"/>
    </row>
    <row r="5" spans="1:9" ht="13.5" customHeight="1">
      <c r="A5" s="1"/>
      <c r="B5" s="1"/>
      <c r="C5" s="1"/>
      <c r="D5" s="1"/>
      <c r="E5" s="1"/>
      <c r="F5" s="1"/>
      <c r="G5" s="1"/>
      <c r="H5" s="1"/>
      <c r="I5" s="1"/>
    </row>
    <row r="6" spans="1:9" ht="13.5" customHeight="1">
      <c r="A6" s="1"/>
      <c r="B6" s="1"/>
      <c r="C6" s="1"/>
      <c r="D6" s="1"/>
      <c r="E6" s="1"/>
      <c r="F6" s="1"/>
      <c r="G6" s="1"/>
      <c r="H6" s="1"/>
      <c r="I6" s="1"/>
    </row>
    <row r="7" spans="1:9" ht="13.5" customHeight="1">
      <c r="A7" s="1"/>
      <c r="B7" s="1"/>
      <c r="C7" s="1"/>
      <c r="D7" s="1"/>
      <c r="E7" s="1"/>
      <c r="F7" s="1"/>
      <c r="G7" s="1"/>
      <c r="H7" s="1"/>
      <c r="I7" s="1"/>
    </row>
    <row r="8" spans="1:9" ht="13.5" customHeight="1">
      <c r="A8" s="1"/>
      <c r="B8" s="1"/>
      <c r="C8" s="1"/>
      <c r="D8" s="1"/>
      <c r="E8" s="1"/>
      <c r="F8" s="1"/>
      <c r="G8" s="1"/>
      <c r="H8" s="1"/>
      <c r="I8" s="1"/>
    </row>
    <row r="9" spans="1:9" ht="13.5" customHeight="1">
      <c r="A9" s="3"/>
      <c r="B9" s="1"/>
      <c r="C9" s="1"/>
      <c r="D9" s="1"/>
      <c r="E9" s="1"/>
      <c r="F9" s="1"/>
      <c r="G9" s="1"/>
      <c r="H9" s="1"/>
      <c r="I9" s="1"/>
    </row>
    <row r="10" spans="1:9" ht="13.5" customHeight="1">
      <c r="A10" s="1"/>
      <c r="B10" s="1"/>
      <c r="C10" s="1"/>
      <c r="D10" s="1"/>
      <c r="E10" s="1"/>
      <c r="F10" s="1"/>
      <c r="G10" s="1"/>
      <c r="H10" s="1"/>
      <c r="I10" s="1"/>
    </row>
    <row r="11" spans="1:9" ht="13.5" customHeight="1">
      <c r="A11" s="1"/>
      <c r="B11" s="1"/>
      <c r="C11" s="1"/>
      <c r="D11" s="1"/>
      <c r="E11" s="1"/>
      <c r="F11" s="1"/>
      <c r="G11" s="1"/>
      <c r="H11" s="1"/>
      <c r="I11" s="1"/>
    </row>
    <row r="12" spans="1:9" ht="13.5" customHeight="1">
      <c r="A12" s="1"/>
      <c r="B12" s="1"/>
      <c r="C12" s="1"/>
      <c r="D12" s="1"/>
      <c r="E12" s="1"/>
      <c r="F12" s="1"/>
      <c r="G12" s="1"/>
      <c r="H12" s="1"/>
      <c r="I12" s="1"/>
    </row>
    <row r="13" spans="1:9" ht="13.5" customHeight="1">
      <c r="A13" s="1"/>
      <c r="B13" s="1"/>
      <c r="C13" s="1"/>
      <c r="D13" s="1"/>
      <c r="E13" s="1"/>
      <c r="F13" s="1"/>
      <c r="G13" s="1"/>
      <c r="H13" s="1"/>
      <c r="I13" s="1"/>
    </row>
    <row r="14" spans="1:9" ht="13.5" customHeight="1">
      <c r="A14" s="1"/>
      <c r="B14" s="1"/>
      <c r="C14" s="1"/>
      <c r="D14" s="1"/>
      <c r="E14" s="1"/>
      <c r="F14" s="1"/>
      <c r="G14" s="1"/>
      <c r="H14" s="1"/>
      <c r="I14" s="1"/>
    </row>
    <row r="15" spans="1:9" ht="13.5" customHeight="1">
      <c r="A15" s="1"/>
      <c r="B15" s="1"/>
      <c r="C15" s="1"/>
      <c r="D15" s="1"/>
      <c r="E15" s="1"/>
      <c r="F15" s="1"/>
      <c r="G15" s="1"/>
      <c r="H15" s="1"/>
      <c r="I15" s="1"/>
    </row>
    <row r="16" spans="1:9" ht="13.5" customHeight="1">
      <c r="A16" s="1"/>
      <c r="B16" s="1"/>
      <c r="C16" s="1"/>
      <c r="D16" s="1"/>
      <c r="E16" s="1"/>
      <c r="F16" s="1"/>
      <c r="G16" s="1"/>
      <c r="H16" s="1"/>
      <c r="I16" s="1"/>
    </row>
    <row r="17" spans="1:12" ht="13.5" customHeight="1">
      <c r="A17" s="1"/>
      <c r="B17" s="1"/>
      <c r="C17" s="1"/>
      <c r="D17" s="1"/>
      <c r="E17" s="1"/>
      <c r="F17" s="1"/>
      <c r="G17" s="1"/>
      <c r="H17" s="1"/>
      <c r="I17" s="1"/>
    </row>
    <row r="18" spans="1:12" ht="13.5" customHeight="1">
      <c r="A18" s="1"/>
      <c r="B18" s="1"/>
      <c r="C18" s="1"/>
      <c r="D18" s="1"/>
      <c r="E18" s="1"/>
      <c r="F18" s="1"/>
      <c r="G18" s="1"/>
      <c r="H18" s="1"/>
      <c r="I18" s="1"/>
    </row>
    <row r="19" spans="1:12" ht="13.5" customHeight="1">
      <c r="A19" s="1"/>
      <c r="B19" s="1"/>
      <c r="C19" s="1"/>
      <c r="D19" s="1"/>
      <c r="E19" s="1"/>
      <c r="F19" s="1"/>
      <c r="G19" s="1"/>
      <c r="H19" s="1"/>
      <c r="I19" s="1"/>
    </row>
    <row r="20" spans="1:12" ht="13.5" customHeight="1">
      <c r="A20" s="1"/>
      <c r="B20" s="1"/>
      <c r="C20" s="1"/>
      <c r="D20" s="1"/>
      <c r="E20" s="1"/>
      <c r="F20" s="1"/>
      <c r="G20" s="1"/>
      <c r="H20" s="1"/>
      <c r="I20" s="1"/>
    </row>
    <row r="21" spans="1:12" ht="13.5" customHeight="1">
      <c r="A21" s="1"/>
      <c r="B21" s="1"/>
      <c r="C21" s="1"/>
      <c r="D21" s="1"/>
      <c r="E21" s="1"/>
      <c r="F21" s="1"/>
      <c r="G21" s="1"/>
      <c r="H21" s="1"/>
      <c r="I21" s="1"/>
    </row>
    <row r="22" spans="1:12" ht="13.5" customHeight="1">
      <c r="A22" s="1"/>
      <c r="B22" s="1"/>
      <c r="C22" s="1"/>
      <c r="D22" s="1"/>
      <c r="E22" s="1"/>
      <c r="F22" s="1"/>
      <c r="G22" s="1"/>
      <c r="H22" s="1"/>
      <c r="I22" s="1"/>
    </row>
    <row r="23" spans="1:12" ht="13.5" customHeight="1">
      <c r="A23" s="1"/>
      <c r="B23" s="1"/>
      <c r="C23" s="1"/>
      <c r="D23" s="1"/>
      <c r="E23" s="1"/>
      <c r="F23" s="1"/>
      <c r="G23" s="1"/>
      <c r="H23" s="1"/>
      <c r="I23" s="1"/>
    </row>
    <row r="24" spans="1:12" ht="13.5" customHeight="1">
      <c r="A24" s="1"/>
      <c r="B24" s="1"/>
      <c r="C24" s="1"/>
      <c r="D24" s="1"/>
      <c r="E24" s="1"/>
      <c r="F24" s="1"/>
      <c r="G24" s="1"/>
      <c r="H24" s="1"/>
      <c r="I24" s="1"/>
    </row>
    <row r="25" spans="1:12" ht="13.5" customHeight="1">
      <c r="A25" s="1"/>
      <c r="B25" s="1"/>
      <c r="C25" s="1"/>
      <c r="D25" s="1"/>
      <c r="E25" s="1"/>
      <c r="F25" s="1"/>
      <c r="G25" s="1"/>
      <c r="H25" s="1"/>
      <c r="I25" s="1"/>
    </row>
    <row r="26" spans="1:12" ht="13.5" customHeight="1">
      <c r="A26" s="1"/>
      <c r="B26" s="1"/>
      <c r="C26" s="1"/>
      <c r="D26" s="1"/>
      <c r="E26" s="1"/>
      <c r="F26" s="1"/>
      <c r="G26" s="1"/>
      <c r="H26" s="1"/>
      <c r="I26" s="1"/>
    </row>
    <row r="27" spans="1:12" ht="13.5" customHeight="1">
      <c r="A27" s="1"/>
      <c r="B27" s="1"/>
      <c r="C27" s="1"/>
      <c r="D27" s="1"/>
      <c r="E27" s="1"/>
      <c r="F27" s="1"/>
      <c r="G27" s="1"/>
      <c r="H27" s="1"/>
      <c r="I27" s="1"/>
    </row>
    <row r="28" spans="1:12" ht="13.5" customHeight="1">
      <c r="A28" s="1"/>
      <c r="B28" s="1"/>
      <c r="C28" s="1"/>
      <c r="D28" s="1"/>
      <c r="E28" s="1"/>
      <c r="F28" s="1"/>
      <c r="G28" s="1"/>
      <c r="H28" s="1"/>
      <c r="I28" s="1"/>
      <c r="L28" s="5"/>
    </row>
    <row r="29" spans="1:12" ht="13.5" customHeight="1">
      <c r="A29" s="1"/>
      <c r="B29" s="1"/>
      <c r="C29" s="1"/>
      <c r="D29" s="1"/>
      <c r="E29" s="1"/>
      <c r="F29" s="1"/>
      <c r="G29" s="1"/>
      <c r="H29" s="1"/>
      <c r="I29" s="1"/>
    </row>
    <row r="30" spans="1:12" ht="13.5" customHeight="1">
      <c r="A30" s="1"/>
      <c r="B30" s="1"/>
      <c r="C30" s="1"/>
      <c r="D30" s="1"/>
      <c r="E30" s="1"/>
      <c r="F30" s="1"/>
      <c r="G30" s="1"/>
      <c r="H30" s="1"/>
      <c r="I30" s="1"/>
    </row>
    <row r="31" spans="1:12" ht="13.5" customHeight="1">
      <c r="A31" s="1"/>
      <c r="B31" s="1"/>
      <c r="C31" s="1"/>
      <c r="D31" s="1"/>
      <c r="E31" s="1"/>
      <c r="F31" s="1"/>
      <c r="G31" s="1"/>
      <c r="H31" s="1"/>
      <c r="I31" s="1"/>
    </row>
    <row r="32" spans="1:12" ht="13.5" customHeight="1">
      <c r="A32" s="1"/>
      <c r="B32" s="1"/>
      <c r="C32" s="1"/>
      <c r="D32" s="1"/>
      <c r="E32" s="1"/>
      <c r="F32" s="1"/>
      <c r="G32" s="1"/>
      <c r="H32" s="1"/>
      <c r="I32" s="1"/>
    </row>
    <row r="33" spans="1:9" ht="13.5" customHeight="1">
      <c r="A33" s="1"/>
      <c r="B33" s="1"/>
      <c r="C33" s="1"/>
      <c r="D33" s="1"/>
      <c r="E33" s="1"/>
      <c r="F33" s="1"/>
      <c r="G33" s="1"/>
      <c r="H33" s="1"/>
      <c r="I33" s="1"/>
    </row>
    <row r="34" spans="1:9" ht="13.5" customHeight="1">
      <c r="A34" s="1"/>
      <c r="B34" s="1"/>
      <c r="C34" s="1"/>
      <c r="D34" s="1"/>
      <c r="E34" s="1"/>
      <c r="F34" s="1"/>
      <c r="G34" s="1"/>
      <c r="H34" s="1"/>
      <c r="I34" s="1"/>
    </row>
    <row r="35" spans="1:9" ht="13.5" customHeight="1">
      <c r="A35" s="1"/>
      <c r="B35" s="1"/>
      <c r="C35" s="1"/>
      <c r="D35" s="1"/>
      <c r="E35" s="1"/>
      <c r="F35" s="1"/>
      <c r="G35" s="1"/>
      <c r="H35" s="1"/>
      <c r="I35" s="1"/>
    </row>
    <row r="36" spans="1:9" ht="13.5" customHeight="1">
      <c r="A36" s="1"/>
      <c r="B36" s="1"/>
      <c r="C36" s="1"/>
      <c r="D36" s="1"/>
      <c r="E36" s="1"/>
      <c r="F36" s="1"/>
      <c r="G36" s="1"/>
      <c r="H36" s="1"/>
      <c r="I36" s="1"/>
    </row>
    <row r="37" spans="1:9" ht="13.5" customHeight="1">
      <c r="A37" s="1"/>
      <c r="B37" s="1"/>
      <c r="C37" s="1"/>
      <c r="D37" s="1"/>
      <c r="E37" s="1"/>
      <c r="F37" s="1"/>
      <c r="G37" s="1"/>
      <c r="H37" s="1"/>
      <c r="I37" s="1"/>
    </row>
    <row r="38" spans="1:9" ht="13.5" customHeight="1">
      <c r="A38" s="1"/>
      <c r="B38" s="1"/>
      <c r="C38" s="1"/>
      <c r="D38" s="1"/>
      <c r="E38" s="1"/>
      <c r="F38" s="1"/>
      <c r="G38" s="1"/>
      <c r="H38" s="1"/>
      <c r="I38" s="1"/>
    </row>
    <row r="39" spans="1:9" ht="13.5" customHeight="1">
      <c r="A39" s="1"/>
      <c r="B39" s="1"/>
      <c r="C39" s="1"/>
      <c r="D39" s="1"/>
      <c r="E39" s="1"/>
      <c r="F39" s="1"/>
      <c r="G39" s="1"/>
      <c r="H39" s="1"/>
      <c r="I39" s="1"/>
    </row>
    <row r="40" spans="1:9" ht="13.5" customHeight="1">
      <c r="A40" s="1"/>
      <c r="B40" s="1"/>
      <c r="C40" s="1"/>
      <c r="D40" s="1"/>
      <c r="E40" s="1"/>
      <c r="F40" s="1"/>
      <c r="G40" s="1"/>
      <c r="H40" s="1"/>
      <c r="I40" s="1"/>
    </row>
    <row r="41" spans="1:9" ht="13.5" customHeight="1">
      <c r="A41" s="1"/>
      <c r="B41" s="1"/>
      <c r="C41" s="1"/>
      <c r="D41" s="1"/>
      <c r="E41" s="1"/>
      <c r="F41" s="1"/>
      <c r="G41" s="1"/>
      <c r="H41" s="1"/>
      <c r="I41" s="1"/>
    </row>
    <row r="42" spans="1:9" ht="13.5" customHeight="1">
      <c r="A42" s="1"/>
      <c r="B42" s="1"/>
      <c r="C42" s="1"/>
      <c r="D42" s="1"/>
      <c r="E42" s="1"/>
      <c r="F42" s="1"/>
      <c r="G42" s="1"/>
      <c r="H42" s="1"/>
      <c r="I42" s="1"/>
    </row>
    <row r="43" spans="1:9" ht="13.5" customHeight="1">
      <c r="A43" s="1"/>
      <c r="B43" s="1"/>
      <c r="C43" s="1"/>
      <c r="D43" s="1"/>
      <c r="E43" s="1"/>
      <c r="F43" s="1"/>
      <c r="G43" s="1"/>
      <c r="H43" s="1"/>
      <c r="I43" s="1"/>
    </row>
    <row r="44" spans="1:9" ht="13.5" customHeight="1">
      <c r="A44" s="1"/>
      <c r="B44" s="1"/>
      <c r="C44" s="1"/>
      <c r="D44" s="1"/>
      <c r="E44" s="1"/>
      <c r="F44" s="1"/>
      <c r="G44" s="1"/>
      <c r="H44" s="1"/>
      <c r="I44" s="1"/>
    </row>
    <row r="45" spans="1:9" ht="13.5" customHeight="1">
      <c r="A45" s="1"/>
      <c r="B45" s="1"/>
      <c r="C45" s="1"/>
      <c r="D45" s="1"/>
      <c r="E45" s="1"/>
      <c r="F45" s="1"/>
      <c r="G45" s="1"/>
      <c r="H45" s="1"/>
      <c r="I45" s="1"/>
    </row>
    <row r="46" spans="1:9" ht="13.5" customHeight="1">
      <c r="A46" s="1"/>
      <c r="B46" s="1"/>
      <c r="C46" s="1"/>
      <c r="D46" s="1"/>
      <c r="E46" s="1"/>
      <c r="F46" s="1"/>
      <c r="G46" s="1"/>
      <c r="H46" s="1"/>
      <c r="I46" s="1"/>
    </row>
    <row r="47" spans="1:9" ht="13.5" customHeight="1">
      <c r="A47" s="1"/>
      <c r="B47" s="1"/>
      <c r="C47" s="1"/>
      <c r="D47" s="1"/>
      <c r="E47" s="1"/>
      <c r="F47" s="1"/>
      <c r="G47" s="1"/>
      <c r="H47" s="1"/>
      <c r="I47" s="1"/>
    </row>
    <row r="48" spans="1:9" ht="13.5" customHeight="1">
      <c r="A48" s="1"/>
      <c r="B48" s="1"/>
      <c r="C48" s="1"/>
      <c r="D48" s="1"/>
      <c r="E48" s="1"/>
      <c r="F48" s="1"/>
      <c r="G48" s="1"/>
      <c r="H48" s="1"/>
      <c r="I48" s="1"/>
    </row>
    <row r="49" spans="1:9" ht="13.5" customHeight="1">
      <c r="A49" s="1"/>
      <c r="B49" s="1"/>
      <c r="C49" s="1"/>
      <c r="D49" s="1"/>
      <c r="E49" s="1"/>
      <c r="F49" s="1"/>
      <c r="G49" s="1"/>
      <c r="H49" s="1"/>
      <c r="I49" s="1"/>
    </row>
    <row r="50" spans="1:9" ht="13.5" customHeight="1">
      <c r="A50" s="1"/>
      <c r="B50" s="1"/>
      <c r="C50" s="1"/>
      <c r="D50" s="1"/>
      <c r="E50" s="1"/>
      <c r="F50" s="1"/>
      <c r="G50" s="1"/>
      <c r="H50" s="1"/>
      <c r="I50" s="1"/>
    </row>
    <row r="51" spans="1:9" ht="13.5" customHeight="1">
      <c r="A51" s="1"/>
      <c r="B51" s="1"/>
      <c r="C51" s="1"/>
      <c r="D51" s="1"/>
      <c r="E51" s="1"/>
      <c r="F51" s="1"/>
      <c r="G51" s="1"/>
      <c r="H51" s="1"/>
      <c r="I51" s="1"/>
    </row>
    <row r="52" spans="1:9" ht="13.5" customHeight="1">
      <c r="A52" s="1"/>
      <c r="B52" s="1"/>
      <c r="C52" s="1"/>
      <c r="D52" s="1"/>
      <c r="E52" s="1"/>
      <c r="F52" s="1"/>
      <c r="G52" s="1"/>
      <c r="H52" s="1"/>
      <c r="I52" s="1"/>
    </row>
    <row r="53" spans="1:9" ht="13.5" customHeight="1">
      <c r="A53" s="1"/>
      <c r="B53" s="1"/>
      <c r="C53" s="1"/>
      <c r="D53" s="1"/>
      <c r="E53" s="1"/>
      <c r="F53" s="1"/>
      <c r="G53" s="1"/>
      <c r="H53" s="1"/>
      <c r="I53" s="1"/>
    </row>
    <row r="54" spans="1:9" ht="13.5" customHeight="1">
      <c r="A54" s="1"/>
      <c r="B54" s="1"/>
      <c r="C54" s="1"/>
      <c r="D54" s="1"/>
      <c r="E54" s="1"/>
      <c r="F54" s="1"/>
      <c r="G54" s="1"/>
      <c r="H54" s="1"/>
      <c r="I54" s="1"/>
    </row>
  </sheetData>
  <phoneticPr fontId="3"/>
  <pageMargins left="0" right="0"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0751D-2D8A-4318-8DEB-6999A0FE865E}">
  <dimension ref="A1:A93"/>
  <sheetViews>
    <sheetView showGridLines="0" zoomScaleNormal="100" zoomScaleSheetLayoutView="100" workbookViewId="0"/>
  </sheetViews>
  <sheetFormatPr defaultColWidth="9" defaultRowHeight="18"/>
  <cols>
    <col min="1" max="21" width="9" style="181"/>
    <col min="22" max="22" width="15.5" style="181" customWidth="1"/>
    <col min="23" max="16384" width="9" style="181"/>
  </cols>
  <sheetData>
    <row r="1" spans="1:1">
      <c r="A1" s="180"/>
    </row>
    <row r="92" ht="18" customHeight="1"/>
    <row r="93" hidden="1"/>
  </sheetData>
  <phoneticPr fontId="3"/>
  <pageMargins left="0.7" right="0.7" top="0.75" bottom="0.75" header="0.3" footer="0.3"/>
  <pageSetup paperSize="9" scale="3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0853-0A30-41A9-8E77-5DE67AF10129}">
  <dimension ref="A1:L43"/>
  <sheetViews>
    <sheetView showGridLines="0" zoomScaleNormal="100" zoomScaleSheetLayoutView="100" workbookViewId="0"/>
  </sheetViews>
  <sheetFormatPr defaultColWidth="12.83203125" defaultRowHeight="15.5"/>
  <cols>
    <col min="1" max="1" width="7.83203125" style="219" customWidth="1"/>
    <col min="2" max="2" width="2.25" style="220" customWidth="1"/>
    <col min="3" max="3" width="9" style="220" customWidth="1"/>
    <col min="4" max="4" width="11.83203125" style="171" customWidth="1"/>
    <col min="5" max="6" width="15.33203125" style="171" customWidth="1"/>
    <col min="7" max="8" width="13.08203125" style="171" customWidth="1"/>
    <col min="9" max="16384" width="12.83203125" style="171"/>
  </cols>
  <sheetData>
    <row r="1" spans="1:8" ht="23.5">
      <c r="A1" s="182" t="s">
        <v>211</v>
      </c>
      <c r="B1" s="183"/>
      <c r="C1" s="183"/>
      <c r="D1" s="59"/>
      <c r="E1" s="59"/>
      <c r="F1" s="59"/>
      <c r="G1" s="59"/>
      <c r="H1" s="59"/>
    </row>
    <row r="2" spans="1:8" ht="18" customHeight="1">
      <c r="A2" s="184"/>
      <c r="B2" s="185"/>
      <c r="C2" s="185"/>
      <c r="D2" s="59"/>
      <c r="E2" s="59"/>
      <c r="F2" s="59"/>
      <c r="G2" s="59"/>
      <c r="H2" s="59"/>
    </row>
    <row r="3" spans="1:8" ht="18" customHeight="1">
      <c r="A3" s="186"/>
      <c r="B3" s="185"/>
      <c r="C3" s="185"/>
      <c r="D3" s="59"/>
      <c r="E3" s="59"/>
      <c r="F3" s="59"/>
      <c r="G3" s="59"/>
      <c r="H3" s="187" t="s">
        <v>212</v>
      </c>
    </row>
    <row r="4" spans="1:8" ht="17.25" customHeight="1">
      <c r="A4" s="2409" t="s">
        <v>213</v>
      </c>
      <c r="B4" s="2410"/>
      <c r="C4" s="2413" t="s">
        <v>214</v>
      </c>
      <c r="D4" s="2415" t="s">
        <v>215</v>
      </c>
      <c r="E4" s="2416" t="s">
        <v>216</v>
      </c>
      <c r="F4" s="189"/>
      <c r="G4" s="2415" t="s">
        <v>217</v>
      </c>
      <c r="H4" s="2407" t="s">
        <v>218</v>
      </c>
    </row>
    <row r="5" spans="1:8" ht="17.25" customHeight="1">
      <c r="A5" s="2411"/>
      <c r="B5" s="2412"/>
      <c r="C5" s="2414"/>
      <c r="D5" s="2408"/>
      <c r="E5" s="2408"/>
      <c r="F5" s="191" t="s">
        <v>219</v>
      </c>
      <c r="G5" s="2408"/>
      <c r="H5" s="2408"/>
    </row>
    <row r="6" spans="1:8" ht="18" customHeight="1">
      <c r="A6" s="192">
        <v>1990</v>
      </c>
      <c r="B6" s="193"/>
      <c r="C6" s="1671" t="s">
        <v>2067</v>
      </c>
      <c r="D6" s="194">
        <v>52821</v>
      </c>
      <c r="E6" s="195">
        <v>41903</v>
      </c>
      <c r="F6" s="196" t="s">
        <v>220</v>
      </c>
      <c r="G6" s="194">
        <v>7478</v>
      </c>
      <c r="H6" s="194">
        <v>3441</v>
      </c>
    </row>
    <row r="7" spans="1:8" ht="18" customHeight="1">
      <c r="A7" s="197">
        <v>1995</v>
      </c>
      <c r="B7" s="198"/>
      <c r="C7" s="1672" t="s">
        <v>2068</v>
      </c>
      <c r="D7" s="200">
        <v>73104</v>
      </c>
      <c r="E7" s="201">
        <v>59407</v>
      </c>
      <c r="F7" s="202" t="s">
        <v>220</v>
      </c>
      <c r="G7" s="200">
        <v>9195</v>
      </c>
      <c r="H7" s="200">
        <v>4501</v>
      </c>
    </row>
    <row r="8" spans="1:8" ht="18" customHeight="1">
      <c r="A8" s="197">
        <v>2000</v>
      </c>
      <c r="B8" s="198"/>
      <c r="C8" s="1672" t="s">
        <v>2069</v>
      </c>
      <c r="D8" s="200">
        <v>81126</v>
      </c>
      <c r="E8" s="201">
        <v>68848</v>
      </c>
      <c r="F8" s="200">
        <v>3124</v>
      </c>
      <c r="G8" s="200">
        <v>7820</v>
      </c>
      <c r="H8" s="200">
        <v>4458</v>
      </c>
    </row>
    <row r="9" spans="1:8" ht="18" customHeight="1">
      <c r="A9" s="197">
        <v>2001</v>
      </c>
      <c r="B9" s="198"/>
      <c r="C9" s="1672" t="s">
        <v>2070</v>
      </c>
      <c r="D9" s="200">
        <v>88271</v>
      </c>
      <c r="E9" s="201">
        <v>74593</v>
      </c>
      <c r="F9" s="200">
        <v>2356</v>
      </c>
      <c r="G9" s="200">
        <v>8407</v>
      </c>
      <c r="H9" s="200">
        <v>5271</v>
      </c>
    </row>
    <row r="10" spans="1:8" ht="18" customHeight="1">
      <c r="A10" s="197">
        <v>2002</v>
      </c>
      <c r="B10" s="198"/>
      <c r="C10" s="1672" t="s">
        <v>2071</v>
      </c>
      <c r="D10" s="200">
        <v>92585</v>
      </c>
      <c r="E10" s="201">
        <v>79560</v>
      </c>
      <c r="F10" s="200">
        <v>2819</v>
      </c>
      <c r="G10" s="200">
        <v>8331</v>
      </c>
      <c r="H10" s="200">
        <v>4694</v>
      </c>
    </row>
    <row r="11" spans="1:8" ht="18" customHeight="1">
      <c r="A11" s="197">
        <v>2003</v>
      </c>
      <c r="B11" s="198"/>
      <c r="C11" s="1672" t="s">
        <v>2072</v>
      </c>
      <c r="D11" s="200">
        <v>94467</v>
      </c>
      <c r="E11" s="201">
        <v>81763</v>
      </c>
      <c r="F11" s="200">
        <v>2663</v>
      </c>
      <c r="G11" s="200">
        <v>7479</v>
      </c>
      <c r="H11" s="200">
        <v>5225</v>
      </c>
    </row>
    <row r="12" spans="1:8" ht="18" customHeight="1">
      <c r="A12" s="197">
        <v>2004</v>
      </c>
      <c r="B12" s="198" t="s">
        <v>159</v>
      </c>
      <c r="C12" s="1672" t="s">
        <v>220</v>
      </c>
      <c r="D12" s="202" t="s">
        <v>220</v>
      </c>
      <c r="E12" s="202" t="s">
        <v>220</v>
      </c>
      <c r="F12" s="202" t="s">
        <v>220</v>
      </c>
      <c r="G12" s="202" t="s">
        <v>220</v>
      </c>
      <c r="H12" s="202" t="s">
        <v>220</v>
      </c>
    </row>
    <row r="13" spans="1:8" ht="18" customHeight="1">
      <c r="A13" s="197">
        <v>2005</v>
      </c>
      <c r="B13" s="203"/>
      <c r="C13" s="1672" t="s">
        <v>2073</v>
      </c>
      <c r="D13" s="200">
        <v>97232</v>
      </c>
      <c r="E13" s="201">
        <v>85328</v>
      </c>
      <c r="F13" s="200">
        <v>3130</v>
      </c>
      <c r="G13" s="200">
        <v>7040</v>
      </c>
      <c r="H13" s="200">
        <v>4864</v>
      </c>
    </row>
    <row r="14" spans="1:8" ht="18" customHeight="1">
      <c r="A14" s="197">
        <v>2006</v>
      </c>
      <c r="B14" s="203" t="s">
        <v>221</v>
      </c>
      <c r="C14" s="199">
        <v>364</v>
      </c>
      <c r="D14" s="200">
        <v>89586</v>
      </c>
      <c r="E14" s="201">
        <v>79139</v>
      </c>
      <c r="F14" s="200">
        <v>4074</v>
      </c>
      <c r="G14" s="200">
        <v>6360</v>
      </c>
      <c r="H14" s="200">
        <v>4087</v>
      </c>
    </row>
    <row r="15" spans="1:8" ht="18" customHeight="1">
      <c r="A15" s="197">
        <v>2007</v>
      </c>
      <c r="B15" s="203" t="s">
        <v>221</v>
      </c>
      <c r="C15" s="199">
        <v>380</v>
      </c>
      <c r="D15" s="200">
        <v>88820</v>
      </c>
      <c r="E15" s="201">
        <v>77309</v>
      </c>
      <c r="F15" s="200">
        <v>4249</v>
      </c>
      <c r="G15" s="200">
        <v>7492</v>
      </c>
      <c r="H15" s="200">
        <v>4018</v>
      </c>
    </row>
    <row r="16" spans="1:8" ht="18" customHeight="1">
      <c r="A16" s="197">
        <v>2008</v>
      </c>
      <c r="B16" s="203" t="s">
        <v>221</v>
      </c>
      <c r="C16" s="199">
        <v>351</v>
      </c>
      <c r="D16" s="200">
        <v>94980</v>
      </c>
      <c r="E16" s="201">
        <v>84219</v>
      </c>
      <c r="F16" s="200">
        <v>3944</v>
      </c>
      <c r="G16" s="200">
        <v>6518</v>
      </c>
      <c r="H16" s="200">
        <v>4243</v>
      </c>
    </row>
    <row r="17" spans="1:8" ht="18" customHeight="1">
      <c r="A17" s="197">
        <v>2009</v>
      </c>
      <c r="B17" s="203" t="s">
        <v>221</v>
      </c>
      <c r="C17" s="199">
        <v>380</v>
      </c>
      <c r="D17" s="200">
        <v>113432</v>
      </c>
      <c r="E17" s="201">
        <v>101383</v>
      </c>
      <c r="F17" s="200">
        <v>4429</v>
      </c>
      <c r="G17" s="200">
        <v>7022</v>
      </c>
      <c r="H17" s="200">
        <v>5027</v>
      </c>
    </row>
    <row r="18" spans="1:8" ht="18" customHeight="1">
      <c r="A18" s="197">
        <v>2010</v>
      </c>
      <c r="B18" s="203" t="s">
        <v>221</v>
      </c>
      <c r="C18" s="199">
        <v>370</v>
      </c>
      <c r="D18" s="200">
        <v>106516</v>
      </c>
      <c r="E18" s="201">
        <v>94462</v>
      </c>
      <c r="F18" s="200">
        <v>7970</v>
      </c>
      <c r="G18" s="200">
        <v>7259</v>
      </c>
      <c r="H18" s="200">
        <v>4795</v>
      </c>
    </row>
    <row r="19" spans="1:8" ht="18" customHeight="1">
      <c r="A19" s="197">
        <v>2011</v>
      </c>
      <c r="B19" s="203" t="s">
        <v>221</v>
      </c>
      <c r="C19" s="199">
        <v>341</v>
      </c>
      <c r="D19" s="200">
        <v>116137</v>
      </c>
      <c r="E19" s="201">
        <v>103901</v>
      </c>
      <c r="F19" s="200">
        <v>8010</v>
      </c>
      <c r="G19" s="200">
        <v>7473</v>
      </c>
      <c r="H19" s="200">
        <v>4763</v>
      </c>
    </row>
    <row r="20" spans="1:8" ht="18" customHeight="1">
      <c r="A20" s="197">
        <v>2012</v>
      </c>
      <c r="B20" s="203" t="s">
        <v>221</v>
      </c>
      <c r="C20" s="199">
        <v>349</v>
      </c>
      <c r="D20" s="200">
        <v>118567</v>
      </c>
      <c r="E20" s="201">
        <v>106718</v>
      </c>
      <c r="F20" s="200">
        <v>8372</v>
      </c>
      <c r="G20" s="200">
        <v>7239</v>
      </c>
      <c r="H20" s="200">
        <v>4610</v>
      </c>
    </row>
    <row r="21" spans="1:8" ht="18" customHeight="1">
      <c r="A21" s="197">
        <v>2013</v>
      </c>
      <c r="B21" s="203" t="s">
        <v>221</v>
      </c>
      <c r="C21" s="199">
        <v>329</v>
      </c>
      <c r="D21" s="200">
        <v>132948</v>
      </c>
      <c r="E21" s="201">
        <v>121749</v>
      </c>
      <c r="F21" s="200">
        <v>9959</v>
      </c>
      <c r="G21" s="200">
        <v>7476</v>
      </c>
      <c r="H21" s="200">
        <v>3723</v>
      </c>
    </row>
    <row r="22" spans="1:8" ht="18" customHeight="1">
      <c r="A22" s="197">
        <v>2014</v>
      </c>
      <c r="B22" s="203" t="s">
        <v>221</v>
      </c>
      <c r="C22" s="199">
        <v>313</v>
      </c>
      <c r="D22" s="200">
        <v>123339</v>
      </c>
      <c r="E22" s="201">
        <v>113098</v>
      </c>
      <c r="F22" s="200">
        <v>9490</v>
      </c>
      <c r="G22" s="200">
        <v>7194</v>
      </c>
      <c r="H22" s="200">
        <v>3047</v>
      </c>
    </row>
    <row r="23" spans="1:8" ht="18" customHeight="1">
      <c r="A23" s="204">
        <v>2015</v>
      </c>
      <c r="B23" s="205" t="s">
        <v>137</v>
      </c>
      <c r="C23" s="206">
        <v>288</v>
      </c>
      <c r="D23" s="207">
        <v>106578</v>
      </c>
      <c r="E23" s="208">
        <v>97280.51</v>
      </c>
      <c r="F23" s="207">
        <v>9757</v>
      </c>
      <c r="G23" s="207">
        <v>5381</v>
      </c>
      <c r="H23" s="207">
        <v>3916</v>
      </c>
    </row>
    <row r="24" spans="1:8" ht="18" customHeight="1">
      <c r="A24" s="204">
        <v>2016</v>
      </c>
      <c r="B24" s="205" t="s">
        <v>137</v>
      </c>
      <c r="C24" s="206">
        <v>287</v>
      </c>
      <c r="D24" s="207">
        <v>107132</v>
      </c>
      <c r="E24" s="208">
        <v>97537</v>
      </c>
      <c r="F24" s="207">
        <v>7412</v>
      </c>
      <c r="G24" s="207">
        <v>6527</v>
      </c>
      <c r="H24" s="207">
        <v>3069</v>
      </c>
    </row>
    <row r="25" spans="1:8" ht="18" customHeight="1">
      <c r="A25" s="204">
        <v>2017</v>
      </c>
      <c r="B25" s="205" t="s">
        <v>137</v>
      </c>
      <c r="C25" s="206">
        <v>268</v>
      </c>
      <c r="D25" s="207">
        <v>110150.52</v>
      </c>
      <c r="E25" s="208">
        <v>100564.86</v>
      </c>
      <c r="F25" s="207">
        <v>4743.71</v>
      </c>
      <c r="G25" s="207">
        <v>6548.34</v>
      </c>
      <c r="H25" s="207">
        <v>3037.32</v>
      </c>
    </row>
    <row r="26" spans="1:8" ht="18" customHeight="1">
      <c r="A26" s="204">
        <v>2018</v>
      </c>
      <c r="B26" s="205" t="s">
        <v>222</v>
      </c>
      <c r="C26" s="206" t="s">
        <v>135</v>
      </c>
      <c r="D26" s="207" t="s">
        <v>135</v>
      </c>
      <c r="E26" s="207" t="s">
        <v>135</v>
      </c>
      <c r="F26" s="207" t="s">
        <v>135</v>
      </c>
      <c r="G26" s="207" t="s">
        <v>135</v>
      </c>
      <c r="H26" s="207" t="s">
        <v>135</v>
      </c>
    </row>
    <row r="27" spans="1:8" ht="18" customHeight="1">
      <c r="A27" s="204">
        <v>2019</v>
      </c>
      <c r="B27" s="205" t="s">
        <v>137</v>
      </c>
      <c r="C27" s="2006">
        <v>259</v>
      </c>
      <c r="D27" s="2007">
        <v>109557</v>
      </c>
      <c r="E27" s="2007">
        <v>96182</v>
      </c>
      <c r="F27" s="2007">
        <v>8635</v>
      </c>
      <c r="G27" s="2007">
        <v>6741</v>
      </c>
      <c r="H27" s="2007">
        <v>2404</v>
      </c>
    </row>
    <row r="28" spans="1:8" ht="18" customHeight="1">
      <c r="A28" s="204">
        <v>2020</v>
      </c>
      <c r="B28" s="205" t="s">
        <v>137</v>
      </c>
      <c r="C28" s="2006">
        <v>290</v>
      </c>
      <c r="D28" s="2007">
        <v>116922</v>
      </c>
      <c r="E28" s="2007">
        <v>103491</v>
      </c>
      <c r="F28" s="2007">
        <v>8148</v>
      </c>
      <c r="G28" s="2007">
        <v>5795</v>
      </c>
      <c r="H28" s="2007">
        <v>2539</v>
      </c>
    </row>
    <row r="29" spans="1:8" ht="18" customHeight="1">
      <c r="A29" s="204">
        <v>2021</v>
      </c>
      <c r="B29" s="205" t="s">
        <v>263</v>
      </c>
      <c r="C29" s="2006">
        <v>302</v>
      </c>
      <c r="D29" s="2007">
        <v>136925</v>
      </c>
      <c r="E29" s="2007">
        <v>116258</v>
      </c>
      <c r="F29" s="2007">
        <v>12904</v>
      </c>
      <c r="G29" s="2007">
        <v>6746</v>
      </c>
      <c r="H29" s="2007">
        <v>3222</v>
      </c>
    </row>
    <row r="30" spans="1:8" ht="18" customHeight="1">
      <c r="A30" s="197">
        <v>2022</v>
      </c>
      <c r="B30" s="203" t="s">
        <v>263</v>
      </c>
      <c r="C30" s="1672">
        <v>306</v>
      </c>
      <c r="D30" s="2008">
        <v>165304.51999999999</v>
      </c>
      <c r="E30" s="2008">
        <v>143316</v>
      </c>
      <c r="F30" s="2008">
        <v>13505.23</v>
      </c>
      <c r="G30" s="2008">
        <v>7330.29</v>
      </c>
      <c r="H30" s="2008">
        <v>2824.6</v>
      </c>
    </row>
    <row r="31" spans="1:8" ht="18" customHeight="1">
      <c r="A31" s="2011">
        <v>2023</v>
      </c>
      <c r="B31" s="2012" t="s">
        <v>263</v>
      </c>
      <c r="C31" s="2009">
        <v>308</v>
      </c>
      <c r="D31" s="2010">
        <v>162923</v>
      </c>
      <c r="E31" s="2010">
        <v>141475</v>
      </c>
      <c r="F31" s="2010">
        <v>11934</v>
      </c>
      <c r="G31" s="2010">
        <v>8038</v>
      </c>
      <c r="H31" s="2010">
        <v>2722</v>
      </c>
    </row>
    <row r="32" spans="1:8" s="57" customFormat="1" ht="15" customHeight="1">
      <c r="A32" s="209" t="s">
        <v>223</v>
      </c>
      <c r="B32" s="210"/>
      <c r="C32" s="211"/>
      <c r="D32" s="212"/>
      <c r="E32" s="213"/>
      <c r="F32" s="212"/>
      <c r="G32" s="212"/>
      <c r="H32" s="212"/>
    </row>
    <row r="33" spans="1:12" s="21" customFormat="1" ht="16.5" customHeight="1">
      <c r="A33" s="2362" t="s">
        <v>163</v>
      </c>
      <c r="B33" s="2362"/>
      <c r="C33" s="2362"/>
      <c r="D33" s="2362"/>
      <c r="E33" s="2362"/>
      <c r="F33" s="2362"/>
      <c r="G33" s="2362"/>
      <c r="H33" s="2362"/>
    </row>
    <row r="34" spans="1:12" s="21" customFormat="1" ht="30.75" customHeight="1">
      <c r="A34" s="2383" t="s">
        <v>140</v>
      </c>
      <c r="B34" s="2405"/>
      <c r="C34" s="2405"/>
      <c r="D34" s="2419" t="s">
        <v>224</v>
      </c>
      <c r="E34" s="2419"/>
      <c r="F34" s="2419"/>
      <c r="G34" s="2419"/>
      <c r="H34" s="2419"/>
    </row>
    <row r="35" spans="1:12" s="21" customFormat="1" ht="29.25" customHeight="1">
      <c r="A35" s="2383" t="s">
        <v>185</v>
      </c>
      <c r="B35" s="2383"/>
      <c r="C35" s="2383"/>
      <c r="D35" s="2369" t="s">
        <v>143</v>
      </c>
      <c r="E35" s="2368"/>
      <c r="F35" s="2368"/>
      <c r="G35" s="2368"/>
      <c r="H35" s="2368"/>
    </row>
    <row r="36" spans="1:12" s="214" customFormat="1" ht="22.5" customHeight="1">
      <c r="A36" s="2383" t="s">
        <v>225</v>
      </c>
      <c r="B36" s="2405"/>
      <c r="C36" s="2405"/>
      <c r="D36" s="2419" t="s">
        <v>166</v>
      </c>
      <c r="E36" s="2419"/>
      <c r="F36" s="2419"/>
      <c r="G36" s="2419"/>
      <c r="H36" s="2419"/>
    </row>
    <row r="37" spans="1:12" s="217" customFormat="1" ht="15" customHeight="1">
      <c r="A37" s="2417" t="s">
        <v>226</v>
      </c>
      <c r="B37" s="2417"/>
      <c r="C37" s="2417"/>
      <c r="D37" s="2417"/>
      <c r="E37" s="2417"/>
      <c r="F37" s="2417"/>
      <c r="G37" s="2417"/>
      <c r="H37" s="2417"/>
      <c r="I37" s="216"/>
      <c r="J37" s="216"/>
      <c r="K37" s="216"/>
      <c r="L37" s="216"/>
    </row>
    <row r="38" spans="1:12" s="214" customFormat="1" ht="19.5" customHeight="1">
      <c r="A38" s="2417" t="s">
        <v>227</v>
      </c>
      <c r="B38" s="2417"/>
      <c r="C38" s="2417"/>
      <c r="D38" s="2417"/>
      <c r="E38" s="2417"/>
      <c r="F38" s="2417"/>
      <c r="G38" s="2417"/>
      <c r="H38" s="2417"/>
    </row>
    <row r="39" spans="1:12" s="214" customFormat="1" ht="19.5" customHeight="1">
      <c r="A39" s="2417" t="s">
        <v>228</v>
      </c>
      <c r="B39" s="2417"/>
      <c r="C39" s="2417"/>
      <c r="D39" s="2417"/>
      <c r="E39" s="2417"/>
      <c r="F39" s="2417"/>
      <c r="G39" s="2417"/>
      <c r="H39" s="2417"/>
    </row>
    <row r="40" spans="1:12" ht="30" customHeight="1">
      <c r="A40" s="2418" t="s">
        <v>229</v>
      </c>
      <c r="B40" s="2418"/>
      <c r="C40" s="2418"/>
      <c r="D40" s="2418"/>
      <c r="E40" s="2418"/>
      <c r="F40" s="2418"/>
      <c r="G40" s="2418"/>
      <c r="H40" s="2418"/>
    </row>
    <row r="41" spans="1:12">
      <c r="A41" s="2013" t="s">
        <v>2210</v>
      </c>
    </row>
    <row r="42" spans="1:12">
      <c r="A42" s="1960"/>
      <c r="B42" s="185"/>
      <c r="C42" s="185"/>
      <c r="D42" s="59"/>
      <c r="E42" s="59"/>
      <c r="F42" s="59"/>
      <c r="G42" s="59"/>
      <c r="H42" s="59"/>
    </row>
    <row r="43" spans="1:12">
      <c r="A43" s="218" t="s">
        <v>230</v>
      </c>
      <c r="B43" s="185"/>
      <c r="C43" s="185"/>
      <c r="D43" s="59"/>
      <c r="E43" s="59"/>
      <c r="F43" s="59"/>
      <c r="G43" s="59"/>
      <c r="H43" s="59"/>
    </row>
  </sheetData>
  <mergeCells count="17">
    <mergeCell ref="A37:H37"/>
    <mergeCell ref="A38:H38"/>
    <mergeCell ref="A39:H39"/>
    <mergeCell ref="A40:H40"/>
    <mergeCell ref="A33:H33"/>
    <mergeCell ref="A34:C34"/>
    <mergeCell ref="D34:H34"/>
    <mergeCell ref="A35:C35"/>
    <mergeCell ref="D35:H35"/>
    <mergeCell ref="A36:C36"/>
    <mergeCell ref="D36:H36"/>
    <mergeCell ref="H4:H5"/>
    <mergeCell ref="A4:B5"/>
    <mergeCell ref="C4:C5"/>
    <mergeCell ref="D4:D5"/>
    <mergeCell ref="E4:E5"/>
    <mergeCell ref="G4:G5"/>
  </mergeCells>
  <phoneticPr fontId="3"/>
  <pageMargins left="0.3543307086614173" right="0.3543307086614173" top="0.78740157480314965" bottom="0.78740157480314965" header="0.31496062992125984" footer="0.31496062992125984"/>
  <pageSetup paperSize="9" scale="87" orientation="portrait"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7AB1B-72BB-477B-804C-259D218337DC}">
  <dimension ref="A1:S29"/>
  <sheetViews>
    <sheetView showGridLines="0" zoomScaleNormal="100" zoomScaleSheetLayoutView="100" workbookViewId="0"/>
  </sheetViews>
  <sheetFormatPr defaultColWidth="12.83203125" defaultRowHeight="15.5"/>
  <cols>
    <col min="1" max="1" width="5.5" style="217" customWidth="1"/>
    <col min="2" max="2" width="5.58203125" style="217" customWidth="1"/>
    <col min="3" max="3" width="12.83203125" style="217" customWidth="1"/>
    <col min="4" max="11" width="9.08203125" style="217" customWidth="1"/>
    <col min="12" max="12" width="6.58203125" style="217" customWidth="1"/>
    <col min="13" max="15" width="8.08203125" style="217" customWidth="1"/>
    <col min="16" max="17" width="7.83203125" style="217" customWidth="1"/>
    <col min="18" max="18" width="8.08203125" style="217" customWidth="1"/>
    <col min="19" max="19" width="6.5" style="217" customWidth="1"/>
    <col min="20" max="20" width="3.33203125" style="217" customWidth="1"/>
    <col min="21" max="21" width="14.83203125" style="217" customWidth="1"/>
    <col min="22" max="29" width="12" style="217" customWidth="1"/>
    <col min="30" max="16384" width="12.83203125" style="217"/>
  </cols>
  <sheetData>
    <row r="1" spans="1:18" ht="25">
      <c r="A1" s="310" t="s">
        <v>2281</v>
      </c>
      <c r="L1" s="216"/>
      <c r="M1" s="216"/>
      <c r="N1" s="216"/>
      <c r="O1" s="216"/>
      <c r="P1" s="216"/>
      <c r="Q1" s="216"/>
      <c r="R1" s="216"/>
    </row>
    <row r="2" spans="1:18" ht="18" customHeight="1">
      <c r="A2" s="216"/>
      <c r="B2" s="216"/>
      <c r="C2" s="216"/>
      <c r="D2" s="216"/>
      <c r="E2" s="216"/>
      <c r="F2" s="216"/>
      <c r="G2" s="216"/>
      <c r="H2" s="216"/>
      <c r="I2" s="216"/>
      <c r="J2" s="216"/>
      <c r="K2" s="216"/>
      <c r="L2" s="216"/>
      <c r="M2" s="216"/>
      <c r="N2" s="216"/>
      <c r="O2" s="216"/>
      <c r="P2" s="216"/>
      <c r="Q2" s="216"/>
      <c r="R2" s="216"/>
    </row>
    <row r="3" spans="1:18" ht="18" customHeight="1">
      <c r="A3" s="1673" t="s">
        <v>2211</v>
      </c>
      <c r="C3" s="216"/>
      <c r="D3" s="216"/>
      <c r="E3" s="216"/>
      <c r="F3" s="216"/>
      <c r="G3" s="216"/>
      <c r="H3" s="216"/>
      <c r="I3" s="216"/>
      <c r="J3" s="216"/>
      <c r="K3" s="221" t="s">
        <v>231</v>
      </c>
      <c r="L3" s="216"/>
      <c r="M3" s="216"/>
      <c r="N3" s="216"/>
      <c r="O3" s="216"/>
      <c r="P3" s="216"/>
      <c r="Q3" s="216"/>
    </row>
    <row r="4" spans="1:18" ht="18" customHeight="1">
      <c r="A4" s="2421" t="s">
        <v>232</v>
      </c>
      <c r="B4" s="2422"/>
      <c r="C4" s="2423"/>
      <c r="D4" s="2427" t="s">
        <v>233</v>
      </c>
      <c r="E4" s="2427"/>
      <c r="F4" s="2427"/>
      <c r="G4" s="2427"/>
      <c r="H4" s="2427"/>
      <c r="I4" s="2427"/>
      <c r="J4" s="2427"/>
      <c r="K4" s="2427"/>
      <c r="L4" s="216"/>
      <c r="M4" s="216"/>
      <c r="N4" s="216"/>
      <c r="O4" s="216"/>
      <c r="P4" s="216"/>
      <c r="Q4" s="216"/>
    </row>
    <row r="5" spans="1:18" ht="42" customHeight="1">
      <c r="A5" s="2424"/>
      <c r="B5" s="2425"/>
      <c r="C5" s="2426"/>
      <c r="D5" s="222" t="s">
        <v>234</v>
      </c>
      <c r="E5" s="222" t="s">
        <v>235</v>
      </c>
      <c r="F5" s="222" t="s">
        <v>236</v>
      </c>
      <c r="G5" s="222" t="s">
        <v>237</v>
      </c>
      <c r="H5" s="222" t="s">
        <v>238</v>
      </c>
      <c r="I5" s="222" t="s">
        <v>239</v>
      </c>
      <c r="J5" s="223" t="s">
        <v>240</v>
      </c>
      <c r="K5" s="224" t="s">
        <v>241</v>
      </c>
    </row>
    <row r="6" spans="1:18" ht="20.25" customHeight="1">
      <c r="A6" s="225" t="s">
        <v>242</v>
      </c>
      <c r="B6" s="2428" t="s">
        <v>243</v>
      </c>
      <c r="C6" s="2429"/>
      <c r="D6" s="2014">
        <v>73575</v>
      </c>
      <c r="E6" s="2014">
        <v>89790</v>
      </c>
      <c r="F6" s="2014">
        <v>229612</v>
      </c>
      <c r="G6" s="2014">
        <v>1328713</v>
      </c>
      <c r="H6" s="2014">
        <v>595252</v>
      </c>
      <c r="I6" s="2014">
        <v>2051114</v>
      </c>
      <c r="J6" s="2015">
        <v>11959479</v>
      </c>
      <c r="K6" s="2016">
        <v>16327535</v>
      </c>
    </row>
    <row r="7" spans="1:18" ht="20.25" customHeight="1">
      <c r="A7" s="226"/>
      <c r="B7" s="227"/>
      <c r="C7" s="228" t="s">
        <v>244</v>
      </c>
      <c r="D7" s="2014">
        <v>0</v>
      </c>
      <c r="E7" s="2014">
        <v>42133</v>
      </c>
      <c r="F7" s="2014">
        <v>50097</v>
      </c>
      <c r="G7" s="2014">
        <v>376880</v>
      </c>
      <c r="H7" s="2014">
        <v>50947</v>
      </c>
      <c r="I7" s="2014">
        <v>385411</v>
      </c>
      <c r="J7" s="2015">
        <v>417377</v>
      </c>
      <c r="K7" s="2016">
        <v>1322845</v>
      </c>
    </row>
    <row r="8" spans="1:18" ht="20.25" customHeight="1">
      <c r="A8" s="226"/>
      <c r="B8" s="2420" t="s">
        <v>245</v>
      </c>
      <c r="C8" s="2420"/>
      <c r="D8" s="2014">
        <v>4</v>
      </c>
      <c r="E8" s="2014">
        <v>47302</v>
      </c>
      <c r="F8" s="2014">
        <v>74832</v>
      </c>
      <c r="G8" s="2014">
        <v>106336</v>
      </c>
      <c r="H8" s="2014">
        <v>13123</v>
      </c>
      <c r="I8" s="2014">
        <v>51215</v>
      </c>
      <c r="J8" s="2015">
        <v>346397</v>
      </c>
      <c r="K8" s="2016">
        <v>639209</v>
      </c>
    </row>
    <row r="9" spans="1:18" ht="20.25" customHeight="1" thickBot="1">
      <c r="A9" s="226"/>
      <c r="B9" s="2430" t="s">
        <v>246</v>
      </c>
      <c r="C9" s="2430"/>
      <c r="D9" s="2017">
        <v>855</v>
      </c>
      <c r="E9" s="2017">
        <v>10130</v>
      </c>
      <c r="F9" s="2017">
        <v>20657</v>
      </c>
      <c r="G9" s="2017">
        <v>32796</v>
      </c>
      <c r="H9" s="2017">
        <v>3010</v>
      </c>
      <c r="I9" s="2017">
        <v>46723</v>
      </c>
      <c r="J9" s="2018">
        <v>142595</v>
      </c>
      <c r="K9" s="2019">
        <v>256766</v>
      </c>
    </row>
    <row r="10" spans="1:18" ht="20.25" customHeight="1" thickTop="1">
      <c r="A10" s="230"/>
      <c r="B10" s="2431" t="s">
        <v>247</v>
      </c>
      <c r="C10" s="2431"/>
      <c r="D10" s="2020">
        <f>D6+D8+D9</f>
        <v>74434</v>
      </c>
      <c r="E10" s="2020">
        <f t="shared" ref="E10:I10" si="0">E6+E8+E9</f>
        <v>147222</v>
      </c>
      <c r="F10" s="2020">
        <f t="shared" si="0"/>
        <v>325101</v>
      </c>
      <c r="G10" s="2020">
        <f t="shared" si="0"/>
        <v>1467845</v>
      </c>
      <c r="H10" s="2020">
        <f t="shared" si="0"/>
        <v>611385</v>
      </c>
      <c r="I10" s="2020">
        <f t="shared" si="0"/>
        <v>2149052</v>
      </c>
      <c r="J10" s="2021">
        <f>J6+J8+J9</f>
        <v>12448471</v>
      </c>
      <c r="K10" s="2022">
        <f>K6+K8+K9</f>
        <v>17223510</v>
      </c>
    </row>
    <row r="11" spans="1:18" ht="20.25" customHeight="1">
      <c r="A11" s="225" t="s">
        <v>248</v>
      </c>
      <c r="B11" s="2428" t="s">
        <v>243</v>
      </c>
      <c r="C11" s="2429"/>
      <c r="D11" s="2014">
        <v>19</v>
      </c>
      <c r="E11" s="2014">
        <v>3562</v>
      </c>
      <c r="F11" s="2014">
        <v>3235</v>
      </c>
      <c r="G11" s="2014">
        <v>12417</v>
      </c>
      <c r="H11" s="2014">
        <v>29055</v>
      </c>
      <c r="I11" s="2014">
        <v>89425</v>
      </c>
      <c r="J11" s="2015">
        <v>398494</v>
      </c>
      <c r="K11" s="2016">
        <v>536207</v>
      </c>
    </row>
    <row r="12" spans="1:18" ht="20.25" customHeight="1">
      <c r="A12" s="226"/>
      <c r="B12" s="227"/>
      <c r="C12" s="229" t="s">
        <v>249</v>
      </c>
      <c r="D12" s="2014">
        <v>0</v>
      </c>
      <c r="E12" s="2014">
        <v>65</v>
      </c>
      <c r="F12" s="2014">
        <v>1205</v>
      </c>
      <c r="G12" s="2014">
        <v>0</v>
      </c>
      <c r="H12" s="2014">
        <v>7639</v>
      </c>
      <c r="I12" s="2014">
        <v>980</v>
      </c>
      <c r="J12" s="2015">
        <v>173872</v>
      </c>
      <c r="K12" s="2016">
        <v>183761</v>
      </c>
    </row>
    <row r="13" spans="1:18" ht="20.25" customHeight="1">
      <c r="A13" s="226"/>
      <c r="B13" s="2420" t="s">
        <v>245</v>
      </c>
      <c r="C13" s="2420"/>
      <c r="D13" s="2014">
        <v>30</v>
      </c>
      <c r="E13" s="2014">
        <v>7211</v>
      </c>
      <c r="F13" s="2014">
        <v>16528</v>
      </c>
      <c r="G13" s="2014">
        <v>45528</v>
      </c>
      <c r="H13" s="2014">
        <v>4077</v>
      </c>
      <c r="I13" s="2014">
        <v>125920</v>
      </c>
      <c r="J13" s="2015">
        <v>83571</v>
      </c>
      <c r="K13" s="2016">
        <v>282865</v>
      </c>
    </row>
    <row r="14" spans="1:18" ht="20.25" customHeight="1" thickBot="1">
      <c r="A14" s="226"/>
      <c r="B14" s="2430" t="s">
        <v>246</v>
      </c>
      <c r="C14" s="2430"/>
      <c r="D14" s="2017">
        <v>3</v>
      </c>
      <c r="E14" s="2017">
        <v>145</v>
      </c>
      <c r="F14" s="2017">
        <v>0</v>
      </c>
      <c r="G14" s="2017">
        <v>2328</v>
      </c>
      <c r="H14" s="2017">
        <v>0</v>
      </c>
      <c r="I14" s="2017">
        <v>12</v>
      </c>
      <c r="J14" s="2018">
        <v>14764</v>
      </c>
      <c r="K14" s="2019">
        <v>17252</v>
      </c>
    </row>
    <row r="15" spans="1:18" ht="20.25" customHeight="1" thickTop="1">
      <c r="A15" s="230"/>
      <c r="B15" s="2431" t="s">
        <v>247</v>
      </c>
      <c r="C15" s="2431"/>
      <c r="D15" s="2020">
        <f>D11+D13+D14</f>
        <v>52</v>
      </c>
      <c r="E15" s="2020">
        <f t="shared" ref="E15:I15" si="1">E11+E13+E14</f>
        <v>10918</v>
      </c>
      <c r="F15" s="2020">
        <f t="shared" si="1"/>
        <v>19763</v>
      </c>
      <c r="G15" s="2020">
        <f t="shared" si="1"/>
        <v>60273</v>
      </c>
      <c r="H15" s="2020">
        <f t="shared" si="1"/>
        <v>33132</v>
      </c>
      <c r="I15" s="2020">
        <f t="shared" si="1"/>
        <v>215357</v>
      </c>
      <c r="J15" s="2021">
        <f>J11+J13+J14</f>
        <v>496829</v>
      </c>
      <c r="K15" s="2023">
        <f>K11+K13+K14</f>
        <v>836324</v>
      </c>
    </row>
    <row r="16" spans="1:18" ht="20.25" customHeight="1">
      <c r="A16" s="225" t="s">
        <v>250</v>
      </c>
      <c r="B16" s="2428" t="s">
        <v>243</v>
      </c>
      <c r="C16" s="2429"/>
      <c r="D16" s="2014">
        <v>73594</v>
      </c>
      <c r="E16" s="2014">
        <v>93352</v>
      </c>
      <c r="F16" s="2014">
        <v>232847</v>
      </c>
      <c r="G16" s="2014">
        <v>1341130</v>
      </c>
      <c r="H16" s="2014">
        <v>624307</v>
      </c>
      <c r="I16" s="2014">
        <v>2140539</v>
      </c>
      <c r="J16" s="2015">
        <v>12357973</v>
      </c>
      <c r="K16" s="2016">
        <v>16863742</v>
      </c>
      <c r="L16" s="231"/>
    </row>
    <row r="17" spans="1:19" ht="20.25" customHeight="1">
      <c r="A17" s="232"/>
      <c r="B17" s="227"/>
      <c r="C17" s="229" t="s">
        <v>249</v>
      </c>
      <c r="D17" s="2014">
        <v>0</v>
      </c>
      <c r="E17" s="2014">
        <v>42198</v>
      </c>
      <c r="F17" s="2014">
        <v>51302</v>
      </c>
      <c r="G17" s="2014">
        <v>376880</v>
      </c>
      <c r="H17" s="2014">
        <v>58586</v>
      </c>
      <c r="I17" s="2014">
        <v>386391</v>
      </c>
      <c r="J17" s="2015">
        <v>591249</v>
      </c>
      <c r="K17" s="2016">
        <v>1506606</v>
      </c>
    </row>
    <row r="18" spans="1:19" ht="20.25" customHeight="1">
      <c r="A18" s="232"/>
      <c r="B18" s="2420" t="s">
        <v>245</v>
      </c>
      <c r="C18" s="2420"/>
      <c r="D18" s="2014">
        <v>34</v>
      </c>
      <c r="E18" s="2014">
        <v>54513</v>
      </c>
      <c r="F18" s="2014">
        <v>91360</v>
      </c>
      <c r="G18" s="2014">
        <v>151864</v>
      </c>
      <c r="H18" s="2014">
        <v>17200</v>
      </c>
      <c r="I18" s="2014">
        <v>177135</v>
      </c>
      <c r="J18" s="2015">
        <v>429968</v>
      </c>
      <c r="K18" s="2016">
        <v>922074</v>
      </c>
    </row>
    <row r="19" spans="1:19" ht="20.25" customHeight="1" thickBot="1">
      <c r="A19" s="232"/>
      <c r="B19" s="2430" t="s">
        <v>246</v>
      </c>
      <c r="C19" s="2430"/>
      <c r="D19" s="2017">
        <v>858</v>
      </c>
      <c r="E19" s="2017">
        <v>10275</v>
      </c>
      <c r="F19" s="2017">
        <v>20657</v>
      </c>
      <c r="G19" s="2017">
        <v>35124</v>
      </c>
      <c r="H19" s="2017">
        <v>3010</v>
      </c>
      <c r="I19" s="2017">
        <v>46735</v>
      </c>
      <c r="J19" s="2018">
        <v>157359</v>
      </c>
      <c r="K19" s="2019">
        <v>274018</v>
      </c>
    </row>
    <row r="20" spans="1:19" ht="20.25" customHeight="1" thickTop="1">
      <c r="A20" s="233"/>
      <c r="B20" s="2431" t="s">
        <v>247</v>
      </c>
      <c r="C20" s="2431"/>
      <c r="D20" s="2020">
        <f>D16+D18+D19</f>
        <v>74486</v>
      </c>
      <c r="E20" s="2020">
        <f t="shared" ref="E20:I20" si="2">E16+E18+E19</f>
        <v>158140</v>
      </c>
      <c r="F20" s="2020">
        <f t="shared" si="2"/>
        <v>344864</v>
      </c>
      <c r="G20" s="2020">
        <f t="shared" si="2"/>
        <v>1528118</v>
      </c>
      <c r="H20" s="2020">
        <f t="shared" si="2"/>
        <v>644517</v>
      </c>
      <c r="I20" s="2020">
        <f t="shared" si="2"/>
        <v>2364409</v>
      </c>
      <c r="J20" s="2021">
        <f>J16+J18+J19</f>
        <v>12945300</v>
      </c>
      <c r="K20" s="2023">
        <f>K16+K18+K19</f>
        <v>18059834</v>
      </c>
    </row>
    <row r="21" spans="1:19" ht="15" customHeight="1">
      <c r="A21" s="234" t="s">
        <v>251</v>
      </c>
      <c r="B21" s="235"/>
      <c r="C21" s="235"/>
      <c r="D21" s="216"/>
      <c r="E21" s="216"/>
      <c r="F21" s="216"/>
      <c r="G21" s="216"/>
      <c r="H21" s="216"/>
      <c r="I21" s="216"/>
      <c r="J21" s="216"/>
      <c r="K21" s="216"/>
    </row>
    <row r="22" spans="1:19" ht="15" customHeight="1">
      <c r="A22" s="214" t="s">
        <v>2212</v>
      </c>
      <c r="L22" s="216"/>
      <c r="M22" s="216"/>
      <c r="N22" s="216"/>
      <c r="O22" s="216"/>
      <c r="P22" s="216"/>
      <c r="Q22" s="216"/>
      <c r="R22" s="216"/>
    </row>
    <row r="23" spans="1:19" s="237" customFormat="1" ht="30.65" customHeight="1">
      <c r="A23" s="2434" t="s">
        <v>2213</v>
      </c>
      <c r="B23" s="2434"/>
      <c r="C23" s="2434"/>
      <c r="D23" s="2434"/>
      <c r="E23" s="2434"/>
      <c r="F23" s="2434"/>
      <c r="G23" s="2434"/>
      <c r="H23" s="2434"/>
      <c r="I23" s="2434"/>
      <c r="J23" s="2434"/>
      <c r="K23" s="2434"/>
      <c r="L23" s="236"/>
      <c r="M23" s="236"/>
      <c r="N23" s="236"/>
      <c r="O23" s="236"/>
      <c r="P23" s="236"/>
      <c r="Q23" s="236"/>
      <c r="R23" s="236"/>
    </row>
    <row r="24" spans="1:19" ht="15" customHeight="1">
      <c r="A24" s="2417" t="s">
        <v>226</v>
      </c>
      <c r="B24" s="2417"/>
      <c r="C24" s="2417"/>
      <c r="D24" s="2417"/>
      <c r="E24" s="2417"/>
      <c r="F24" s="2417"/>
      <c r="G24" s="2417"/>
      <c r="H24" s="2417"/>
      <c r="I24" s="2417"/>
      <c r="J24" s="2417"/>
      <c r="K24" s="2417"/>
      <c r="L24" s="216"/>
      <c r="M24" s="216"/>
      <c r="N24" s="216"/>
      <c r="O24" s="216"/>
      <c r="P24" s="216"/>
      <c r="Q24" s="216"/>
      <c r="R24" s="216"/>
    </row>
    <row r="25" spans="1:19" ht="15" customHeight="1">
      <c r="A25" s="2417" t="s">
        <v>252</v>
      </c>
      <c r="B25" s="2417"/>
      <c r="C25" s="2417"/>
      <c r="D25" s="2417"/>
      <c r="E25" s="2417"/>
      <c r="F25" s="2417"/>
      <c r="G25" s="2417"/>
      <c r="H25" s="2417"/>
      <c r="I25" s="2417"/>
      <c r="J25" s="2417"/>
      <c r="K25" s="2417"/>
      <c r="L25" s="216"/>
      <c r="M25" s="216"/>
      <c r="N25" s="216"/>
      <c r="O25" s="216"/>
      <c r="P25" s="216"/>
      <c r="Q25" s="216"/>
      <c r="R25" s="216"/>
    </row>
    <row r="26" spans="1:19" ht="15" customHeight="1">
      <c r="A26" s="2417" t="s">
        <v>253</v>
      </c>
      <c r="B26" s="2417"/>
      <c r="C26" s="2417"/>
      <c r="D26" s="2417"/>
      <c r="E26" s="2417"/>
      <c r="F26" s="2417"/>
      <c r="G26" s="2417"/>
      <c r="H26" s="2417"/>
      <c r="I26" s="2417"/>
      <c r="J26" s="2417"/>
      <c r="K26" s="2417"/>
      <c r="L26" s="216"/>
      <c r="M26" s="216"/>
      <c r="N26" s="216"/>
      <c r="O26" s="216"/>
      <c r="P26" s="216"/>
      <c r="Q26" s="216"/>
      <c r="R26" s="216"/>
    </row>
    <row r="27" spans="1:19">
      <c r="A27" s="216"/>
      <c r="B27" s="216"/>
      <c r="C27" s="216"/>
      <c r="D27" s="216"/>
      <c r="E27" s="216"/>
      <c r="F27" s="216"/>
      <c r="G27" s="216"/>
      <c r="H27" s="216"/>
      <c r="I27" s="216"/>
      <c r="J27" s="216"/>
      <c r="K27" s="216"/>
      <c r="L27" s="216"/>
      <c r="M27" s="216"/>
      <c r="N27" s="216"/>
      <c r="O27" s="216"/>
      <c r="P27" s="216"/>
      <c r="Q27" s="216"/>
      <c r="R27" s="216"/>
    </row>
    <row r="28" spans="1:19" s="95" customFormat="1" ht="15" customHeight="1">
      <c r="A28" s="2432" t="s">
        <v>254</v>
      </c>
      <c r="B28" s="2433"/>
      <c r="C28" s="2433"/>
      <c r="D28" s="2433"/>
      <c r="E28" s="2433"/>
      <c r="F28" s="2433"/>
      <c r="G28" s="2433"/>
      <c r="H28" s="2433"/>
      <c r="I28" s="2433"/>
      <c r="J28" s="2433"/>
      <c r="K28" s="2433"/>
      <c r="L28" s="238"/>
      <c r="M28" s="238"/>
      <c r="N28" s="238"/>
      <c r="O28" s="238"/>
      <c r="P28" s="238"/>
      <c r="Q28" s="238"/>
      <c r="R28" s="238"/>
      <c r="S28" s="238"/>
    </row>
    <row r="29" spans="1:19" s="95" customFormat="1" ht="15" customHeight="1">
      <c r="A29" s="239"/>
      <c r="B29" s="238"/>
      <c r="C29" s="238"/>
      <c r="D29" s="240"/>
      <c r="E29" s="240"/>
      <c r="F29" s="240"/>
      <c r="G29" s="240"/>
      <c r="H29" s="240"/>
      <c r="I29" s="240"/>
      <c r="J29" s="240"/>
      <c r="K29" s="240"/>
      <c r="L29" s="238"/>
      <c r="M29" s="238"/>
      <c r="N29" s="238"/>
      <c r="O29" s="238"/>
      <c r="P29" s="238"/>
      <c r="Q29" s="238"/>
      <c r="R29" s="238"/>
      <c r="S29" s="238"/>
    </row>
  </sheetData>
  <mergeCells count="19">
    <mergeCell ref="A28:K28"/>
    <mergeCell ref="B19:C19"/>
    <mergeCell ref="B20:C20"/>
    <mergeCell ref="A23:K23"/>
    <mergeCell ref="A24:K24"/>
    <mergeCell ref="A25:K25"/>
    <mergeCell ref="A26:K26"/>
    <mergeCell ref="B18:C18"/>
    <mergeCell ref="A4:C5"/>
    <mergeCell ref="D4:K4"/>
    <mergeCell ref="B6:C6"/>
    <mergeCell ref="B8:C8"/>
    <mergeCell ref="B9:C9"/>
    <mergeCell ref="B10:C10"/>
    <mergeCell ref="B11:C11"/>
    <mergeCell ref="B13:C13"/>
    <mergeCell ref="B14:C14"/>
    <mergeCell ref="B15:C15"/>
    <mergeCell ref="B16:C16"/>
  </mergeCells>
  <phoneticPr fontId="3"/>
  <pageMargins left="0.3543307086614173" right="0.3543307086614173" top="0.78740157480314965" bottom="0.78740157480314965" header="0.31496062992125984" footer="0.31496062992125984"/>
  <pageSetup paperSize="9" scale="79" orientation="portrait"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D9763-531A-4846-9F45-22930D45BEFB}">
  <dimension ref="A1:S37"/>
  <sheetViews>
    <sheetView showGridLines="0" zoomScaleNormal="100" zoomScaleSheetLayoutView="100" workbookViewId="0"/>
  </sheetViews>
  <sheetFormatPr defaultColWidth="12.83203125" defaultRowHeight="15.5"/>
  <cols>
    <col min="1" max="1" width="8.75" style="171" customWidth="1"/>
    <col min="2" max="2" width="2" style="266" customWidth="1"/>
    <col min="3" max="3" width="8.75" style="171" customWidth="1"/>
    <col min="4" max="4" width="12.08203125" style="171" customWidth="1"/>
    <col min="5" max="5" width="7.83203125" style="171" customWidth="1"/>
    <col min="6" max="6" width="8.33203125" style="171" customWidth="1"/>
    <col min="7" max="7" width="11.83203125" style="171" customWidth="1"/>
    <col min="8" max="8" width="6.58203125" style="171" customWidth="1"/>
    <col min="9" max="9" width="8.08203125" style="171" customWidth="1"/>
    <col min="10" max="10" width="11.58203125" style="171" customWidth="1"/>
    <col min="11" max="11" width="7.5" style="171" customWidth="1"/>
    <col min="12" max="16384" width="12.83203125" style="171"/>
  </cols>
  <sheetData>
    <row r="1" spans="1:12" ht="25">
      <c r="A1" s="55" t="s">
        <v>255</v>
      </c>
      <c r="B1" s="241"/>
      <c r="C1" s="59"/>
      <c r="D1" s="59"/>
      <c r="E1" s="59"/>
      <c r="F1" s="59"/>
      <c r="G1" s="59"/>
      <c r="H1" s="59"/>
      <c r="I1" s="59"/>
      <c r="J1" s="59"/>
      <c r="K1" s="59"/>
    </row>
    <row r="2" spans="1:12" ht="18" customHeight="1">
      <c r="A2" s="59"/>
      <c r="B2" s="184"/>
      <c r="C2" s="59"/>
      <c r="D2" s="59"/>
      <c r="E2" s="59"/>
      <c r="F2" s="59"/>
      <c r="G2" s="59"/>
      <c r="H2" s="59"/>
      <c r="I2" s="59"/>
      <c r="J2" s="59"/>
      <c r="K2" s="59"/>
    </row>
    <row r="3" spans="1:12" ht="18" customHeight="1">
      <c r="A3" s="242"/>
      <c r="B3" s="184"/>
      <c r="C3" s="59"/>
      <c r="D3" s="59"/>
      <c r="E3" s="59"/>
      <c r="F3" s="59"/>
      <c r="G3" s="59"/>
      <c r="H3" s="59"/>
      <c r="I3" s="59"/>
      <c r="J3" s="59"/>
      <c r="K3" s="187"/>
    </row>
    <row r="4" spans="1:12" ht="20.25" customHeight="1">
      <c r="A4" s="243"/>
      <c r="B4" s="244"/>
      <c r="C4" s="2435" t="s">
        <v>256</v>
      </c>
      <c r="D4" s="2435"/>
      <c r="E4" s="2435"/>
      <c r="F4" s="2435" t="s">
        <v>257</v>
      </c>
      <c r="G4" s="2435"/>
      <c r="H4" s="2435"/>
      <c r="I4" s="2435" t="s">
        <v>258</v>
      </c>
      <c r="J4" s="2435"/>
      <c r="K4" s="2435"/>
    </row>
    <row r="5" spans="1:12" ht="39" customHeight="1">
      <c r="A5" s="245" t="s">
        <v>213</v>
      </c>
      <c r="B5" s="246"/>
      <c r="C5" s="247" t="s">
        <v>259</v>
      </c>
      <c r="D5" s="248" t="s">
        <v>260</v>
      </c>
      <c r="E5" s="249" t="s">
        <v>261</v>
      </c>
      <c r="F5" s="247" t="s">
        <v>259</v>
      </c>
      <c r="G5" s="248" t="s">
        <v>260</v>
      </c>
      <c r="H5" s="249" t="s">
        <v>261</v>
      </c>
      <c r="I5" s="247" t="s">
        <v>259</v>
      </c>
      <c r="J5" s="248" t="s">
        <v>260</v>
      </c>
      <c r="K5" s="249" t="s">
        <v>261</v>
      </c>
    </row>
    <row r="6" spans="1:12" ht="21" customHeight="1">
      <c r="A6" s="250">
        <v>2001</v>
      </c>
      <c r="B6" s="251"/>
      <c r="C6" s="1674" t="s">
        <v>2074</v>
      </c>
      <c r="D6" s="1675">
        <v>5623298</v>
      </c>
      <c r="E6" s="1676">
        <v>78.8</v>
      </c>
      <c r="F6" s="1674">
        <v>71</v>
      </c>
      <c r="G6" s="1675">
        <v>1517102</v>
      </c>
      <c r="H6" s="1676">
        <v>21.2</v>
      </c>
      <c r="I6" s="1674" t="s">
        <v>2075</v>
      </c>
      <c r="J6" s="252">
        <v>7140400</v>
      </c>
      <c r="K6" s="253">
        <v>100</v>
      </c>
      <c r="L6" s="220"/>
    </row>
    <row r="7" spans="1:12" ht="21" customHeight="1">
      <c r="A7" s="254">
        <v>2002</v>
      </c>
      <c r="B7" s="255"/>
      <c r="C7" s="1677" t="s">
        <v>2076</v>
      </c>
      <c r="D7" s="1678">
        <v>5742721</v>
      </c>
      <c r="E7" s="1679">
        <v>75.3</v>
      </c>
      <c r="F7" s="1677">
        <v>74</v>
      </c>
      <c r="G7" s="1678">
        <v>1881953</v>
      </c>
      <c r="H7" s="1679">
        <v>24.7</v>
      </c>
      <c r="I7" s="1677" t="s">
        <v>2077</v>
      </c>
      <c r="J7" s="257">
        <v>7624674</v>
      </c>
      <c r="K7" s="258">
        <v>100</v>
      </c>
    </row>
    <row r="8" spans="1:12" ht="21" customHeight="1">
      <c r="A8" s="254">
        <v>2003</v>
      </c>
      <c r="B8" s="255"/>
      <c r="C8" s="1677" t="s">
        <v>2078</v>
      </c>
      <c r="D8" s="1678">
        <v>5855057</v>
      </c>
      <c r="E8" s="1679">
        <v>75</v>
      </c>
      <c r="F8" s="1677">
        <v>65</v>
      </c>
      <c r="G8" s="1678">
        <v>1954923</v>
      </c>
      <c r="H8" s="1679">
        <v>25</v>
      </c>
      <c r="I8" s="1677" t="s">
        <v>2079</v>
      </c>
      <c r="J8" s="257">
        <v>7809980</v>
      </c>
      <c r="K8" s="258">
        <v>100</v>
      </c>
    </row>
    <row r="9" spans="1:12" ht="21" customHeight="1">
      <c r="A9" s="254">
        <v>2004</v>
      </c>
      <c r="B9" s="259" t="s">
        <v>222</v>
      </c>
      <c r="C9" s="1677" t="s">
        <v>262</v>
      </c>
      <c r="D9" s="1678" t="s">
        <v>262</v>
      </c>
      <c r="E9" s="1679" t="s">
        <v>262</v>
      </c>
      <c r="F9" s="1677" t="s">
        <v>262</v>
      </c>
      <c r="G9" s="1678" t="s">
        <v>262</v>
      </c>
      <c r="H9" s="1679" t="s">
        <v>262</v>
      </c>
      <c r="I9" s="1677" t="s">
        <v>262</v>
      </c>
      <c r="J9" s="257" t="s">
        <v>262</v>
      </c>
      <c r="K9" s="258" t="s">
        <v>262</v>
      </c>
    </row>
    <row r="10" spans="1:12" ht="21" customHeight="1">
      <c r="A10" s="254">
        <v>2005</v>
      </c>
      <c r="B10" s="255"/>
      <c r="C10" s="1677" t="s">
        <v>2080</v>
      </c>
      <c r="D10" s="1678">
        <v>6346103</v>
      </c>
      <c r="E10" s="1679">
        <v>77.099999999999994</v>
      </c>
      <c r="F10" s="1677">
        <v>59</v>
      </c>
      <c r="G10" s="1678">
        <v>1883314</v>
      </c>
      <c r="H10" s="1679">
        <v>22.9</v>
      </c>
      <c r="I10" s="1677" t="s">
        <v>2081</v>
      </c>
      <c r="J10" s="257">
        <v>8229417</v>
      </c>
      <c r="K10" s="258">
        <v>100</v>
      </c>
    </row>
    <row r="11" spans="1:12" ht="21" customHeight="1">
      <c r="A11" s="254">
        <v>2006</v>
      </c>
      <c r="B11" s="259" t="s">
        <v>263</v>
      </c>
      <c r="C11" s="256">
        <v>334</v>
      </c>
      <c r="D11" s="257">
        <v>5811684</v>
      </c>
      <c r="E11" s="258">
        <v>76.900000000000006</v>
      </c>
      <c r="F11" s="256">
        <v>30</v>
      </c>
      <c r="G11" s="257">
        <v>1746920</v>
      </c>
      <c r="H11" s="258">
        <v>23.1</v>
      </c>
      <c r="I11" s="256">
        <v>364</v>
      </c>
      <c r="J11" s="257">
        <v>7558604</v>
      </c>
      <c r="K11" s="258">
        <v>100</v>
      </c>
    </row>
    <row r="12" spans="1:12" ht="21" customHeight="1">
      <c r="A12" s="254">
        <v>2007</v>
      </c>
      <c r="B12" s="259" t="s">
        <v>263</v>
      </c>
      <c r="C12" s="256">
        <v>351</v>
      </c>
      <c r="D12" s="257">
        <v>5489431</v>
      </c>
      <c r="E12" s="258">
        <v>74.5</v>
      </c>
      <c r="F12" s="256">
        <v>29</v>
      </c>
      <c r="G12" s="257">
        <v>1883767</v>
      </c>
      <c r="H12" s="258">
        <v>25.5</v>
      </c>
      <c r="I12" s="256">
        <v>380</v>
      </c>
      <c r="J12" s="257">
        <v>7373198</v>
      </c>
      <c r="K12" s="258">
        <v>100</v>
      </c>
    </row>
    <row r="13" spans="1:12" ht="21" customHeight="1">
      <c r="A13" s="254">
        <v>2008</v>
      </c>
      <c r="B13" s="259" t="s">
        <v>263</v>
      </c>
      <c r="C13" s="256">
        <v>312</v>
      </c>
      <c r="D13" s="257">
        <v>6669209</v>
      </c>
      <c r="E13" s="258">
        <v>82.3</v>
      </c>
      <c r="F13" s="256">
        <v>25</v>
      </c>
      <c r="G13" s="257">
        <v>1438489</v>
      </c>
      <c r="H13" s="258">
        <v>17.7</v>
      </c>
      <c r="I13" s="256">
        <v>337</v>
      </c>
      <c r="J13" s="257">
        <v>8107698</v>
      </c>
      <c r="K13" s="258">
        <v>100</v>
      </c>
    </row>
    <row r="14" spans="1:12" ht="21" customHeight="1">
      <c r="A14" s="254">
        <v>2009</v>
      </c>
      <c r="B14" s="259" t="s">
        <v>263</v>
      </c>
      <c r="C14" s="256">
        <v>347</v>
      </c>
      <c r="D14" s="257">
        <v>7415118</v>
      </c>
      <c r="E14" s="258">
        <v>75.900000000000006</v>
      </c>
      <c r="F14" s="256">
        <v>29</v>
      </c>
      <c r="G14" s="257">
        <v>2349289</v>
      </c>
      <c r="H14" s="258">
        <v>24.1</v>
      </c>
      <c r="I14" s="256">
        <v>376</v>
      </c>
      <c r="J14" s="257">
        <v>9764407</v>
      </c>
      <c r="K14" s="258">
        <v>100</v>
      </c>
    </row>
    <row r="15" spans="1:12" ht="21" customHeight="1">
      <c r="A15" s="254">
        <v>2010</v>
      </c>
      <c r="B15" s="259" t="s">
        <v>263</v>
      </c>
      <c r="C15" s="256">
        <v>336</v>
      </c>
      <c r="D15" s="257">
        <v>7283023</v>
      </c>
      <c r="E15" s="258">
        <v>80</v>
      </c>
      <c r="F15" s="256">
        <v>34</v>
      </c>
      <c r="G15" s="257">
        <v>1816488</v>
      </c>
      <c r="H15" s="258">
        <v>20</v>
      </c>
      <c r="I15" s="256">
        <v>370</v>
      </c>
      <c r="J15" s="257">
        <v>9099511</v>
      </c>
      <c r="K15" s="258">
        <v>100</v>
      </c>
    </row>
    <row r="16" spans="1:12" ht="21" customHeight="1">
      <c r="A16" s="254">
        <v>2011</v>
      </c>
      <c r="B16" s="259" t="s">
        <v>263</v>
      </c>
      <c r="C16" s="256">
        <v>303</v>
      </c>
      <c r="D16" s="257">
        <v>7635227</v>
      </c>
      <c r="E16" s="258">
        <v>76.900000000000006</v>
      </c>
      <c r="F16" s="256">
        <v>38</v>
      </c>
      <c r="G16" s="257">
        <v>2293654</v>
      </c>
      <c r="H16" s="258">
        <v>23.1</v>
      </c>
      <c r="I16" s="256">
        <v>341</v>
      </c>
      <c r="J16" s="257">
        <v>9928881</v>
      </c>
      <c r="K16" s="258">
        <v>100</v>
      </c>
    </row>
    <row r="17" spans="1:11" ht="21" customHeight="1">
      <c r="A17" s="254">
        <v>2012</v>
      </c>
      <c r="B17" s="259" t="s">
        <v>263</v>
      </c>
      <c r="C17" s="256">
        <v>308</v>
      </c>
      <c r="D17" s="257">
        <v>7775190</v>
      </c>
      <c r="E17" s="258">
        <v>76.099999999999994</v>
      </c>
      <c r="F17" s="256">
        <v>41</v>
      </c>
      <c r="G17" s="257">
        <v>2445665</v>
      </c>
      <c r="H17" s="258">
        <v>23.9</v>
      </c>
      <c r="I17" s="256">
        <v>349</v>
      </c>
      <c r="J17" s="257">
        <v>10220855</v>
      </c>
      <c r="K17" s="258">
        <v>100</v>
      </c>
    </row>
    <row r="18" spans="1:11" ht="21" customHeight="1">
      <c r="A18" s="254">
        <v>2013</v>
      </c>
      <c r="B18" s="259" t="s">
        <v>263</v>
      </c>
      <c r="C18" s="256">
        <v>286</v>
      </c>
      <c r="D18" s="257">
        <v>8519805</v>
      </c>
      <c r="E18" s="258">
        <v>72.400000000000006</v>
      </c>
      <c r="F18" s="256">
        <v>44</v>
      </c>
      <c r="G18" s="257">
        <v>3249857</v>
      </c>
      <c r="H18" s="258">
        <v>27.6</v>
      </c>
      <c r="I18" s="256">
        <v>330</v>
      </c>
      <c r="J18" s="257">
        <v>11769662</v>
      </c>
      <c r="K18" s="258">
        <v>100</v>
      </c>
    </row>
    <row r="19" spans="1:11" ht="21" customHeight="1">
      <c r="A19" s="254">
        <v>2014</v>
      </c>
      <c r="B19" s="259" t="s">
        <v>263</v>
      </c>
      <c r="C19" s="256">
        <v>272</v>
      </c>
      <c r="D19" s="257">
        <v>8328460</v>
      </c>
      <c r="E19" s="258">
        <v>77.099999999999994</v>
      </c>
      <c r="F19" s="256">
        <v>41</v>
      </c>
      <c r="G19" s="257">
        <v>2474386</v>
      </c>
      <c r="H19" s="258">
        <v>22.9</v>
      </c>
      <c r="I19" s="256">
        <v>313</v>
      </c>
      <c r="J19" s="257">
        <v>10802846</v>
      </c>
      <c r="K19" s="258">
        <v>100</v>
      </c>
    </row>
    <row r="20" spans="1:11" ht="21" customHeight="1">
      <c r="A20" s="254">
        <v>2015</v>
      </c>
      <c r="B20" s="259" t="s">
        <v>137</v>
      </c>
      <c r="C20" s="256">
        <v>275</v>
      </c>
      <c r="D20" s="257">
        <v>8663995</v>
      </c>
      <c r="E20" s="258">
        <v>81.5</v>
      </c>
      <c r="F20" s="256">
        <v>32</v>
      </c>
      <c r="G20" s="257">
        <v>1965488</v>
      </c>
      <c r="H20" s="258">
        <v>18.5</v>
      </c>
      <c r="I20" s="256">
        <v>307</v>
      </c>
      <c r="J20" s="257">
        <v>10629483</v>
      </c>
      <c r="K20" s="258">
        <v>100</v>
      </c>
    </row>
    <row r="21" spans="1:11" ht="21" customHeight="1">
      <c r="A21" s="260">
        <v>2016</v>
      </c>
      <c r="B21" s="261" t="s">
        <v>137</v>
      </c>
      <c r="C21" s="262">
        <v>260</v>
      </c>
      <c r="D21" s="263">
        <v>8516661</v>
      </c>
      <c r="E21" s="264">
        <v>82.8</v>
      </c>
      <c r="F21" s="262">
        <v>34</v>
      </c>
      <c r="G21" s="263">
        <v>1766618</v>
      </c>
      <c r="H21" s="264">
        <v>17.2</v>
      </c>
      <c r="I21" s="262">
        <v>294</v>
      </c>
      <c r="J21" s="263">
        <v>10283279</v>
      </c>
      <c r="K21" s="264">
        <v>100</v>
      </c>
    </row>
    <row r="22" spans="1:11" ht="21" customHeight="1">
      <c r="A22" s="260">
        <v>2017</v>
      </c>
      <c r="B22" s="261" t="s">
        <v>137</v>
      </c>
      <c r="C22" s="262">
        <v>265</v>
      </c>
      <c r="D22" s="263">
        <v>7836373</v>
      </c>
      <c r="E22" s="264">
        <v>80</v>
      </c>
      <c r="F22" s="262">
        <v>33</v>
      </c>
      <c r="G22" s="263">
        <v>1962093</v>
      </c>
      <c r="H22" s="264">
        <v>20</v>
      </c>
      <c r="I22" s="262">
        <v>298</v>
      </c>
      <c r="J22" s="263">
        <v>9798466</v>
      </c>
      <c r="K22" s="264">
        <v>100</v>
      </c>
    </row>
    <row r="23" spans="1:11" ht="21" customHeight="1">
      <c r="A23" s="260">
        <v>2018</v>
      </c>
      <c r="B23" s="261" t="s">
        <v>222</v>
      </c>
      <c r="C23" s="262" t="s">
        <v>135</v>
      </c>
      <c r="D23" s="263" t="s">
        <v>135</v>
      </c>
      <c r="E23" s="264" t="s">
        <v>135</v>
      </c>
      <c r="F23" s="262" t="s">
        <v>135</v>
      </c>
      <c r="G23" s="263" t="s">
        <v>135</v>
      </c>
      <c r="H23" s="264" t="s">
        <v>135</v>
      </c>
      <c r="I23" s="262" t="s">
        <v>135</v>
      </c>
      <c r="J23" s="263" t="s">
        <v>135</v>
      </c>
      <c r="K23" s="264" t="s">
        <v>135</v>
      </c>
    </row>
    <row r="24" spans="1:11" ht="21" customHeight="1">
      <c r="A24" s="260">
        <v>2019</v>
      </c>
      <c r="B24" s="261" t="s">
        <v>137</v>
      </c>
      <c r="C24" s="262">
        <v>258</v>
      </c>
      <c r="D24" s="263">
        <v>10264359</v>
      </c>
      <c r="E24" s="264">
        <v>89.8</v>
      </c>
      <c r="F24" s="262">
        <v>28</v>
      </c>
      <c r="G24" s="263">
        <v>1168141</v>
      </c>
      <c r="H24" s="264">
        <v>10.199999999999999</v>
      </c>
      <c r="I24" s="262">
        <v>286</v>
      </c>
      <c r="J24" s="263">
        <v>11432500</v>
      </c>
      <c r="K24" s="264">
        <v>100</v>
      </c>
    </row>
    <row r="25" spans="1:11" ht="21" customHeight="1">
      <c r="A25" s="260">
        <v>2020</v>
      </c>
      <c r="B25" s="261" t="s">
        <v>137</v>
      </c>
      <c r="C25" s="262">
        <v>272</v>
      </c>
      <c r="D25" s="263">
        <v>10241863</v>
      </c>
      <c r="E25" s="264">
        <v>89.3</v>
      </c>
      <c r="F25" s="262">
        <v>30</v>
      </c>
      <c r="G25" s="263">
        <v>1230064</v>
      </c>
      <c r="H25" s="264">
        <v>10.7</v>
      </c>
      <c r="I25" s="262">
        <v>302</v>
      </c>
      <c r="J25" s="263">
        <v>11471927</v>
      </c>
      <c r="K25" s="264">
        <v>100</v>
      </c>
    </row>
    <row r="26" spans="1:11" ht="21" customHeight="1">
      <c r="A26" s="260">
        <v>2021</v>
      </c>
      <c r="B26" s="261" t="s">
        <v>137</v>
      </c>
      <c r="C26" s="262">
        <v>278</v>
      </c>
      <c r="D26" s="263">
        <v>11465340</v>
      </c>
      <c r="E26" s="264">
        <v>89.5</v>
      </c>
      <c r="F26" s="262">
        <v>35</v>
      </c>
      <c r="G26" s="263">
        <v>1339072</v>
      </c>
      <c r="H26" s="264">
        <v>10.5</v>
      </c>
      <c r="I26" s="262">
        <v>313</v>
      </c>
      <c r="J26" s="263">
        <v>12804412</v>
      </c>
      <c r="K26" s="264">
        <v>100</v>
      </c>
    </row>
    <row r="27" spans="1:11" ht="21" customHeight="1">
      <c r="A27" s="254">
        <v>2022</v>
      </c>
      <c r="B27" s="259" t="s">
        <v>137</v>
      </c>
      <c r="C27" s="1677">
        <v>281</v>
      </c>
      <c r="D27" s="1678">
        <v>13147271</v>
      </c>
      <c r="E27" s="1679">
        <v>84.6</v>
      </c>
      <c r="F27" s="1677">
        <v>28</v>
      </c>
      <c r="G27" s="1678">
        <v>2390308</v>
      </c>
      <c r="H27" s="1679">
        <v>15.4</v>
      </c>
      <c r="I27" s="1677">
        <v>309</v>
      </c>
      <c r="J27" s="1678">
        <v>15537579</v>
      </c>
      <c r="K27" s="1679">
        <v>100</v>
      </c>
    </row>
    <row r="28" spans="1:11" ht="21" customHeight="1">
      <c r="A28" s="2073">
        <v>2023</v>
      </c>
      <c r="B28" s="2074" t="s">
        <v>137</v>
      </c>
      <c r="C28" s="2075">
        <v>286</v>
      </c>
      <c r="D28" s="2076">
        <v>13746569</v>
      </c>
      <c r="E28" s="2077">
        <f>(D28/J28)*100</f>
        <v>86.77918918412189</v>
      </c>
      <c r="F28" s="2075">
        <v>30</v>
      </c>
      <c r="G28" s="2076">
        <v>2094290</v>
      </c>
      <c r="H28" s="2077">
        <f>(G28/J28)*100</f>
        <v>13.220810815878103</v>
      </c>
      <c r="I28" s="2075">
        <v>316</v>
      </c>
      <c r="J28" s="2076">
        <v>15840859</v>
      </c>
      <c r="K28" s="2077">
        <v>100</v>
      </c>
    </row>
    <row r="29" spans="1:11" s="57" customFormat="1" ht="15" customHeight="1">
      <c r="A29" s="209" t="s">
        <v>223</v>
      </c>
      <c r="B29" s="210"/>
      <c r="C29" s="211"/>
      <c r="D29" s="212"/>
      <c r="E29" s="213"/>
      <c r="F29" s="212"/>
      <c r="G29" s="212"/>
      <c r="H29" s="212"/>
      <c r="I29" s="59"/>
      <c r="J29" s="59"/>
      <c r="K29" s="59"/>
    </row>
    <row r="30" spans="1:11" s="21" customFormat="1" ht="15" customHeight="1">
      <c r="A30" s="2368" t="s">
        <v>264</v>
      </c>
      <c r="B30" s="2362"/>
      <c r="C30" s="2362"/>
      <c r="D30" s="2362"/>
      <c r="E30" s="2362"/>
      <c r="F30" s="2362"/>
      <c r="G30" s="2362"/>
      <c r="H30" s="2362"/>
      <c r="I30" s="2362"/>
      <c r="J30" s="2362"/>
      <c r="K30" s="2362"/>
    </row>
    <row r="31" spans="1:11" s="21" customFormat="1" ht="30" customHeight="1">
      <c r="A31" s="2383" t="s">
        <v>164</v>
      </c>
      <c r="B31" s="2405"/>
      <c r="C31" s="2405"/>
      <c r="D31" s="2419" t="s">
        <v>224</v>
      </c>
      <c r="E31" s="2419"/>
      <c r="F31" s="2419"/>
      <c r="G31" s="2419"/>
      <c r="H31" s="2419"/>
      <c r="I31" s="2419"/>
      <c r="J31" s="2419"/>
      <c r="K31" s="2419"/>
    </row>
    <row r="32" spans="1:11" s="21" customFormat="1" ht="30" customHeight="1">
      <c r="A32" s="2383" t="s">
        <v>142</v>
      </c>
      <c r="B32" s="2405"/>
      <c r="C32" s="2405"/>
      <c r="D32" s="2369" t="s">
        <v>143</v>
      </c>
      <c r="E32" s="2368"/>
      <c r="F32" s="2368"/>
      <c r="G32" s="2368"/>
      <c r="H32" s="2368"/>
      <c r="I32" s="2368"/>
      <c r="J32" s="2368"/>
      <c r="K32" s="2368"/>
    </row>
    <row r="33" spans="1:19" s="95" customFormat="1" ht="30" customHeight="1">
      <c r="A33" s="2383" t="s">
        <v>225</v>
      </c>
      <c r="B33" s="2405"/>
      <c r="C33" s="2405"/>
      <c r="D33" s="2419" t="s">
        <v>166</v>
      </c>
      <c r="E33" s="2419"/>
      <c r="F33" s="2419"/>
      <c r="G33" s="2419"/>
      <c r="H33" s="2419"/>
      <c r="I33" s="2419"/>
      <c r="J33" s="2419"/>
      <c r="K33" s="2419"/>
      <c r="L33" s="238"/>
      <c r="M33" s="238"/>
      <c r="N33" s="238"/>
      <c r="O33" s="238"/>
      <c r="P33" s="238"/>
      <c r="Q33" s="238"/>
      <c r="R33" s="238"/>
      <c r="S33" s="238"/>
    </row>
    <row r="34" spans="1:19" s="95" customFormat="1" ht="18.75" customHeight="1">
      <c r="A34" s="2362" t="s">
        <v>265</v>
      </c>
      <c r="B34" s="2362"/>
      <c r="C34" s="2362"/>
      <c r="D34" s="2362"/>
      <c r="E34" s="2362"/>
      <c r="F34" s="2362"/>
      <c r="G34" s="2362"/>
      <c r="H34" s="2362"/>
      <c r="I34" s="2362"/>
      <c r="J34" s="2362"/>
      <c r="K34" s="2362"/>
      <c r="L34" s="238"/>
      <c r="M34" s="238"/>
      <c r="N34" s="238"/>
      <c r="O34" s="238"/>
      <c r="P34" s="238"/>
      <c r="Q34" s="238"/>
      <c r="R34" s="238"/>
      <c r="S34" s="238"/>
    </row>
    <row r="35" spans="1:19" s="214" customFormat="1" ht="16.5" customHeight="1">
      <c r="A35" s="2417" t="s">
        <v>227</v>
      </c>
      <c r="B35" s="2417"/>
      <c r="C35" s="2417"/>
      <c r="D35" s="2417"/>
      <c r="E35" s="2417"/>
      <c r="F35" s="2417"/>
      <c r="G35" s="2417"/>
      <c r="H35" s="2417"/>
      <c r="I35" s="265"/>
      <c r="J35" s="265"/>
      <c r="K35" s="265"/>
    </row>
    <row r="36" spans="1:19" ht="6" customHeight="1">
      <c r="A36" s="59"/>
      <c r="B36" s="184"/>
      <c r="C36" s="59"/>
      <c r="D36" s="59"/>
      <c r="E36" s="59"/>
      <c r="F36" s="59"/>
      <c r="G36" s="59"/>
      <c r="H36" s="59"/>
      <c r="I36" s="59"/>
      <c r="J36" s="59"/>
      <c r="K36" s="59"/>
    </row>
    <row r="37" spans="1:19">
      <c r="A37" s="59" t="s">
        <v>266</v>
      </c>
      <c r="B37" s="184"/>
      <c r="C37" s="59"/>
      <c r="D37" s="59"/>
      <c r="E37" s="59"/>
      <c r="F37" s="59"/>
      <c r="G37" s="59"/>
      <c r="H37" s="59"/>
      <c r="I37" s="59"/>
      <c r="J37" s="59"/>
      <c r="K37" s="59"/>
    </row>
  </sheetData>
  <mergeCells count="12">
    <mergeCell ref="A35:H35"/>
    <mergeCell ref="C4:E4"/>
    <mergeCell ref="F4:H4"/>
    <mergeCell ref="I4:K4"/>
    <mergeCell ref="A30:K30"/>
    <mergeCell ref="A31:C31"/>
    <mergeCell ref="D31:K31"/>
    <mergeCell ref="A32:C32"/>
    <mergeCell ref="D32:K32"/>
    <mergeCell ref="A33:C33"/>
    <mergeCell ref="D33:K33"/>
    <mergeCell ref="A34:K34"/>
  </mergeCells>
  <phoneticPr fontId="3"/>
  <pageMargins left="0.3543307086614173" right="0.3543307086614173" top="0.78740157480314965" bottom="0.78740157480314965" header="0.31496062992125984" footer="0.31496062992125984"/>
  <pageSetup paperSize="9" scale="86" orientation="portrait" horizontalDpi="4294967292" verticalDpi="4294967292" r:id="rId1"/>
  <headerFooter alignWithMargins="0"/>
  <colBreaks count="1" manualBreakCount="1">
    <brk id="11" max="3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F6D2E-A87E-453C-8E38-F3B4592F371C}">
  <dimension ref="A1:I42"/>
  <sheetViews>
    <sheetView showGridLines="0" zoomScaleNormal="100" zoomScaleSheetLayoutView="100" workbookViewId="0"/>
  </sheetViews>
  <sheetFormatPr defaultColWidth="12.83203125" defaultRowHeight="15.5"/>
  <cols>
    <col min="1" max="1" width="8.75" style="57" customWidth="1"/>
    <col min="2" max="2" width="2.5" style="57" customWidth="1"/>
    <col min="3" max="3" width="9.58203125" style="57" customWidth="1"/>
    <col min="4" max="8" width="14.58203125" style="57" customWidth="1"/>
    <col min="9" max="9" width="14.33203125" style="57" customWidth="1"/>
    <col min="10" max="16384" width="12.83203125" style="57"/>
  </cols>
  <sheetData>
    <row r="1" spans="1:9" ht="23.5">
      <c r="A1" s="267" t="s">
        <v>267</v>
      </c>
      <c r="B1" s="268"/>
      <c r="C1" s="56"/>
      <c r="D1" s="56"/>
      <c r="E1" s="56"/>
      <c r="F1" s="56"/>
      <c r="G1" s="56"/>
      <c r="H1" s="56"/>
      <c r="I1" s="56"/>
    </row>
    <row r="2" spans="1:9" ht="18" customHeight="1">
      <c r="A2" s="56"/>
      <c r="B2" s="56"/>
      <c r="C2" s="56"/>
      <c r="D2" s="56"/>
      <c r="E2" s="56"/>
      <c r="F2" s="56"/>
      <c r="G2" s="56"/>
      <c r="H2" s="56"/>
      <c r="I2" s="56"/>
    </row>
    <row r="3" spans="1:9" s="272" customFormat="1" ht="18" customHeight="1">
      <c r="A3" s="269"/>
      <c r="B3" s="270"/>
      <c r="C3" s="56"/>
      <c r="D3" s="270"/>
      <c r="E3" s="270"/>
      <c r="F3" s="270"/>
      <c r="G3" s="270"/>
      <c r="H3" s="271"/>
      <c r="I3" s="270"/>
    </row>
    <row r="4" spans="1:9" ht="31.5" customHeight="1">
      <c r="A4" s="273" t="s">
        <v>268</v>
      </c>
      <c r="B4" s="274"/>
      <c r="C4" s="275" t="s">
        <v>269</v>
      </c>
      <c r="D4" s="276" t="s">
        <v>270</v>
      </c>
      <c r="E4" s="277" t="s">
        <v>271</v>
      </c>
      <c r="F4" s="277" t="s">
        <v>272</v>
      </c>
      <c r="G4" s="277" t="s">
        <v>273</v>
      </c>
      <c r="H4" s="278" t="s">
        <v>274</v>
      </c>
      <c r="I4" s="56"/>
    </row>
    <row r="5" spans="1:9" ht="18" customHeight="1">
      <c r="A5" s="250">
        <v>1994</v>
      </c>
      <c r="B5" s="279"/>
      <c r="C5" s="1680" t="s">
        <v>2082</v>
      </c>
      <c r="D5" s="280">
        <v>18.3</v>
      </c>
      <c r="E5" s="281">
        <v>30.9</v>
      </c>
      <c r="F5" s="281">
        <v>55.7</v>
      </c>
      <c r="G5" s="281">
        <v>68.900000000000006</v>
      </c>
      <c r="H5" s="282">
        <v>83.8</v>
      </c>
      <c r="I5" s="56"/>
    </row>
    <row r="6" spans="1:9" ht="18" customHeight="1">
      <c r="A6" s="254">
        <v>1995</v>
      </c>
      <c r="B6" s="283"/>
      <c r="C6" s="1672" t="s">
        <v>2083</v>
      </c>
      <c r="D6" s="284">
        <v>19.3</v>
      </c>
      <c r="E6" s="285">
        <v>31.4</v>
      </c>
      <c r="F6" s="285">
        <v>56.3</v>
      </c>
      <c r="G6" s="285">
        <v>69.599999999999994</v>
      </c>
      <c r="H6" s="286">
        <v>84.2</v>
      </c>
      <c r="I6" s="56"/>
    </row>
    <row r="7" spans="1:9" ht="18" customHeight="1">
      <c r="A7" s="254">
        <v>1996</v>
      </c>
      <c r="B7" s="283"/>
      <c r="C7" s="1672" t="s">
        <v>2084</v>
      </c>
      <c r="D7" s="284">
        <v>22.2</v>
      </c>
      <c r="E7" s="285">
        <v>34.6</v>
      </c>
      <c r="F7" s="285">
        <v>59.2</v>
      </c>
      <c r="G7" s="285">
        <v>72.2</v>
      </c>
      <c r="H7" s="286">
        <v>85.3</v>
      </c>
      <c r="I7" s="56"/>
    </row>
    <row r="8" spans="1:9" ht="18" customHeight="1">
      <c r="A8" s="254">
        <v>1997</v>
      </c>
      <c r="B8" s="283"/>
      <c r="C8" s="1672" t="s">
        <v>2085</v>
      </c>
      <c r="D8" s="284">
        <v>23.6</v>
      </c>
      <c r="E8" s="285">
        <v>36</v>
      </c>
      <c r="F8" s="285">
        <v>62.9</v>
      </c>
      <c r="G8" s="285">
        <v>75.900000000000006</v>
      </c>
      <c r="H8" s="286">
        <v>87.4</v>
      </c>
      <c r="I8" s="56"/>
    </row>
    <row r="9" spans="1:9" ht="18" customHeight="1">
      <c r="A9" s="254">
        <v>1998</v>
      </c>
      <c r="B9" s="283"/>
      <c r="C9" s="1672" t="s">
        <v>2086</v>
      </c>
      <c r="D9" s="284">
        <v>20.3</v>
      </c>
      <c r="E9" s="285">
        <v>32.200000000000003</v>
      </c>
      <c r="F9" s="285">
        <v>60.1</v>
      </c>
      <c r="G9" s="285">
        <v>73</v>
      </c>
      <c r="H9" s="286">
        <v>85.8</v>
      </c>
      <c r="I9" s="56"/>
    </row>
    <row r="10" spans="1:9" ht="18" customHeight="1">
      <c r="A10" s="254">
        <v>1999</v>
      </c>
      <c r="B10" s="283"/>
      <c r="C10" s="1672" t="s">
        <v>2087</v>
      </c>
      <c r="D10" s="284">
        <v>23.6</v>
      </c>
      <c r="E10" s="285">
        <v>36.6</v>
      </c>
      <c r="F10" s="285">
        <v>65.599999999999994</v>
      </c>
      <c r="G10" s="285">
        <v>78.8</v>
      </c>
      <c r="H10" s="286">
        <v>90.7</v>
      </c>
      <c r="I10" s="56"/>
    </row>
    <row r="11" spans="1:9" ht="18" customHeight="1">
      <c r="A11" s="254">
        <v>2000</v>
      </c>
      <c r="B11" s="283"/>
      <c r="C11" s="1672" t="s">
        <v>2069</v>
      </c>
      <c r="D11" s="284">
        <v>26.7</v>
      </c>
      <c r="E11" s="285">
        <v>40.6</v>
      </c>
      <c r="F11" s="285">
        <v>68</v>
      </c>
      <c r="G11" s="285">
        <v>80.599999999999994</v>
      </c>
      <c r="H11" s="286">
        <v>92.3</v>
      </c>
      <c r="I11" s="56"/>
    </row>
    <row r="12" spans="1:9" ht="18" customHeight="1">
      <c r="A12" s="254">
        <v>2001</v>
      </c>
      <c r="B12" s="283"/>
      <c r="C12" s="1672" t="s">
        <v>2070</v>
      </c>
      <c r="D12" s="284">
        <v>27.4</v>
      </c>
      <c r="E12" s="285">
        <v>41.5</v>
      </c>
      <c r="F12" s="285">
        <v>69.3</v>
      </c>
      <c r="G12" s="285">
        <v>81.5</v>
      </c>
      <c r="H12" s="286">
        <v>92.2</v>
      </c>
      <c r="I12" s="56"/>
    </row>
    <row r="13" spans="1:9" ht="18" customHeight="1">
      <c r="A13" s="254">
        <v>2002</v>
      </c>
      <c r="B13" s="283"/>
      <c r="C13" s="1672" t="s">
        <v>2071</v>
      </c>
      <c r="D13" s="284">
        <v>28.3</v>
      </c>
      <c r="E13" s="285">
        <v>42.3</v>
      </c>
      <c r="F13" s="285">
        <v>69.7</v>
      </c>
      <c r="G13" s="285">
        <v>82</v>
      </c>
      <c r="H13" s="286">
        <v>92.8</v>
      </c>
      <c r="I13" s="56"/>
    </row>
    <row r="14" spans="1:9" ht="18" customHeight="1">
      <c r="A14" s="254">
        <v>2003</v>
      </c>
      <c r="B14" s="283"/>
      <c r="C14" s="1672" t="s">
        <v>2072</v>
      </c>
      <c r="D14" s="284">
        <v>28.6</v>
      </c>
      <c r="E14" s="285">
        <v>42.5</v>
      </c>
      <c r="F14" s="285">
        <v>70.8</v>
      </c>
      <c r="G14" s="285">
        <v>82.3</v>
      </c>
      <c r="H14" s="286">
        <v>92.7</v>
      </c>
      <c r="I14" s="56"/>
    </row>
    <row r="15" spans="1:9" ht="18" customHeight="1">
      <c r="A15" s="254">
        <v>2004</v>
      </c>
      <c r="B15" s="259" t="s">
        <v>159</v>
      </c>
      <c r="C15" s="1672" t="s">
        <v>220</v>
      </c>
      <c r="D15" s="284" t="s">
        <v>220</v>
      </c>
      <c r="E15" s="285" t="s">
        <v>220</v>
      </c>
      <c r="F15" s="285" t="s">
        <v>220</v>
      </c>
      <c r="G15" s="285" t="s">
        <v>220</v>
      </c>
      <c r="H15" s="286" t="s">
        <v>220</v>
      </c>
      <c r="I15" s="56"/>
    </row>
    <row r="16" spans="1:9" ht="18" customHeight="1">
      <c r="A16" s="254">
        <v>2005</v>
      </c>
      <c r="B16" s="255"/>
      <c r="C16" s="1672" t="s">
        <v>2073</v>
      </c>
      <c r="D16" s="284">
        <v>35.5</v>
      </c>
      <c r="E16" s="285">
        <v>49.8</v>
      </c>
      <c r="F16" s="285">
        <v>74.900000000000006</v>
      </c>
      <c r="G16" s="285">
        <v>85.1</v>
      </c>
      <c r="H16" s="286">
        <v>94.3</v>
      </c>
      <c r="I16" s="56"/>
    </row>
    <row r="17" spans="1:9" ht="18" customHeight="1">
      <c r="A17" s="254">
        <v>2006</v>
      </c>
      <c r="B17" s="259" t="s">
        <v>263</v>
      </c>
      <c r="C17" s="199">
        <v>371</v>
      </c>
      <c r="D17" s="284">
        <v>37.6</v>
      </c>
      <c r="E17" s="285">
        <v>50.8</v>
      </c>
      <c r="F17" s="285">
        <v>73.5</v>
      </c>
      <c r="G17" s="285">
        <v>83.9</v>
      </c>
      <c r="H17" s="286">
        <v>94.7</v>
      </c>
      <c r="I17" s="56"/>
    </row>
    <row r="18" spans="1:9" ht="18" customHeight="1">
      <c r="A18" s="254">
        <v>2007</v>
      </c>
      <c r="B18" s="259" t="s">
        <v>263</v>
      </c>
      <c r="C18" s="199">
        <v>381</v>
      </c>
      <c r="D18" s="284">
        <v>40.200000000000003</v>
      </c>
      <c r="E18" s="285">
        <v>54.2</v>
      </c>
      <c r="F18" s="285">
        <v>76.8</v>
      </c>
      <c r="G18" s="285">
        <v>86.6</v>
      </c>
      <c r="H18" s="286">
        <v>95.9</v>
      </c>
      <c r="I18" s="56"/>
    </row>
    <row r="19" spans="1:9" ht="18" customHeight="1">
      <c r="A19" s="254">
        <v>2008</v>
      </c>
      <c r="B19" s="259" t="s">
        <v>263</v>
      </c>
      <c r="C19" s="199">
        <v>351</v>
      </c>
      <c r="D19" s="284">
        <v>43.5</v>
      </c>
      <c r="E19" s="285">
        <v>58</v>
      </c>
      <c r="F19" s="285">
        <v>78.900000000000006</v>
      </c>
      <c r="G19" s="285">
        <v>87.9</v>
      </c>
      <c r="H19" s="286">
        <v>96.7</v>
      </c>
      <c r="I19" s="56"/>
    </row>
    <row r="20" spans="1:9" ht="18" customHeight="1">
      <c r="A20" s="254">
        <v>2009</v>
      </c>
      <c r="B20" s="259" t="s">
        <v>263</v>
      </c>
      <c r="C20" s="199">
        <v>378</v>
      </c>
      <c r="D20" s="284">
        <v>40.299999999999997</v>
      </c>
      <c r="E20" s="285">
        <v>55.3</v>
      </c>
      <c r="F20" s="285">
        <v>80</v>
      </c>
      <c r="G20" s="285">
        <v>88.7</v>
      </c>
      <c r="H20" s="286">
        <v>96.4</v>
      </c>
      <c r="I20" s="56"/>
    </row>
    <row r="21" spans="1:9" ht="18" customHeight="1">
      <c r="A21" s="254">
        <v>2010</v>
      </c>
      <c r="B21" s="259" t="s">
        <v>263</v>
      </c>
      <c r="C21" s="199">
        <v>374</v>
      </c>
      <c r="D21" s="284">
        <v>37.9</v>
      </c>
      <c r="E21" s="285">
        <v>52.9</v>
      </c>
      <c r="F21" s="285">
        <v>77.8</v>
      </c>
      <c r="G21" s="285">
        <v>87</v>
      </c>
      <c r="H21" s="286">
        <v>96</v>
      </c>
      <c r="I21" s="56"/>
    </row>
    <row r="22" spans="1:9" ht="18" customHeight="1">
      <c r="A22" s="254">
        <v>2011</v>
      </c>
      <c r="B22" s="259" t="s">
        <v>263</v>
      </c>
      <c r="C22" s="199">
        <v>344</v>
      </c>
      <c r="D22" s="284">
        <v>37.1</v>
      </c>
      <c r="E22" s="285">
        <v>51.6</v>
      </c>
      <c r="F22" s="285">
        <v>76.900000000000006</v>
      </c>
      <c r="G22" s="285">
        <v>86.3</v>
      </c>
      <c r="H22" s="286">
        <v>96.1</v>
      </c>
      <c r="I22" s="56"/>
    </row>
    <row r="23" spans="1:9" ht="18" customHeight="1">
      <c r="A23" s="254">
        <v>2012</v>
      </c>
      <c r="B23" s="259" t="s">
        <v>263</v>
      </c>
      <c r="C23" s="199">
        <v>352</v>
      </c>
      <c r="D23" s="284">
        <v>36.1</v>
      </c>
      <c r="E23" s="285">
        <v>51.1</v>
      </c>
      <c r="F23" s="285">
        <v>76.7</v>
      </c>
      <c r="G23" s="285">
        <v>86.5</v>
      </c>
      <c r="H23" s="286">
        <v>96</v>
      </c>
      <c r="I23" s="56"/>
    </row>
    <row r="24" spans="1:9" ht="18" customHeight="1">
      <c r="A24" s="254">
        <v>2013</v>
      </c>
      <c r="B24" s="259" t="s">
        <v>263</v>
      </c>
      <c r="C24" s="199">
        <v>330</v>
      </c>
      <c r="D24" s="284">
        <v>36.4</v>
      </c>
      <c r="E24" s="285">
        <v>51.2</v>
      </c>
      <c r="F24" s="285">
        <v>77.099999999999994</v>
      </c>
      <c r="G24" s="285">
        <v>87.4</v>
      </c>
      <c r="H24" s="286">
        <v>96.6</v>
      </c>
      <c r="I24" s="56"/>
    </row>
    <row r="25" spans="1:9" ht="18" customHeight="1">
      <c r="A25" s="254">
        <v>2014</v>
      </c>
      <c r="B25" s="259" t="s">
        <v>263</v>
      </c>
      <c r="C25" s="199">
        <v>318</v>
      </c>
      <c r="D25" s="284">
        <v>37.1</v>
      </c>
      <c r="E25" s="285">
        <v>51.9</v>
      </c>
      <c r="F25" s="285">
        <v>76.900000000000006</v>
      </c>
      <c r="G25" s="285">
        <v>86.4</v>
      </c>
      <c r="H25" s="286">
        <v>96.3</v>
      </c>
      <c r="I25" s="56"/>
    </row>
    <row r="26" spans="1:9" ht="18" customHeight="1">
      <c r="A26" s="260">
        <v>2015</v>
      </c>
      <c r="B26" s="261" t="s">
        <v>137</v>
      </c>
      <c r="C26" s="206">
        <v>314</v>
      </c>
      <c r="D26" s="287">
        <v>39.200000000000003</v>
      </c>
      <c r="E26" s="288">
        <v>51.8</v>
      </c>
      <c r="F26" s="288">
        <v>76.599999999999994</v>
      </c>
      <c r="G26" s="288">
        <v>86.5</v>
      </c>
      <c r="H26" s="289">
        <v>96.3</v>
      </c>
      <c r="I26" s="56"/>
    </row>
    <row r="27" spans="1:9" ht="18" customHeight="1">
      <c r="A27" s="260">
        <v>2016</v>
      </c>
      <c r="B27" s="261" t="s">
        <v>137</v>
      </c>
      <c r="C27" s="206">
        <v>299</v>
      </c>
      <c r="D27" s="287">
        <v>39.299999999999997</v>
      </c>
      <c r="E27" s="288">
        <v>52.7</v>
      </c>
      <c r="F27" s="288">
        <v>78.8</v>
      </c>
      <c r="G27" s="288">
        <v>88.2</v>
      </c>
      <c r="H27" s="289">
        <v>96.9</v>
      </c>
      <c r="I27" s="56"/>
    </row>
    <row r="28" spans="1:9" ht="18" customHeight="1">
      <c r="A28" s="260">
        <v>2017</v>
      </c>
      <c r="B28" s="261" t="s">
        <v>137</v>
      </c>
      <c r="C28" s="206">
        <v>303</v>
      </c>
      <c r="D28" s="287">
        <v>38.200000000000003</v>
      </c>
      <c r="E28" s="288">
        <v>53</v>
      </c>
      <c r="F28" s="288">
        <v>79.2</v>
      </c>
      <c r="G28" s="288">
        <v>88.4</v>
      </c>
      <c r="H28" s="289">
        <v>97</v>
      </c>
      <c r="I28" s="56"/>
    </row>
    <row r="29" spans="1:9" ht="18" customHeight="1">
      <c r="A29" s="260">
        <v>2018</v>
      </c>
      <c r="B29" s="261" t="s">
        <v>222</v>
      </c>
      <c r="C29" s="206" t="s">
        <v>135</v>
      </c>
      <c r="D29" s="287" t="s">
        <v>135</v>
      </c>
      <c r="E29" s="288" t="s">
        <v>135</v>
      </c>
      <c r="F29" s="288" t="s">
        <v>135</v>
      </c>
      <c r="G29" s="288" t="s">
        <v>135</v>
      </c>
      <c r="H29" s="289" t="s">
        <v>135</v>
      </c>
      <c r="I29" s="56"/>
    </row>
    <row r="30" spans="1:9" ht="18" customHeight="1">
      <c r="A30" s="260">
        <v>2019</v>
      </c>
      <c r="B30" s="261" t="s">
        <v>137</v>
      </c>
      <c r="C30" s="206">
        <v>292</v>
      </c>
      <c r="D30" s="287">
        <v>47.6</v>
      </c>
      <c r="E30" s="288">
        <v>60.7</v>
      </c>
      <c r="F30" s="288">
        <v>83.1</v>
      </c>
      <c r="G30" s="288">
        <v>90</v>
      </c>
      <c r="H30" s="289">
        <v>97.6</v>
      </c>
      <c r="I30" s="56"/>
    </row>
    <row r="31" spans="1:9" ht="18" customHeight="1">
      <c r="A31" s="260">
        <v>2020</v>
      </c>
      <c r="B31" s="261" t="s">
        <v>137</v>
      </c>
      <c r="C31" s="206">
        <v>309</v>
      </c>
      <c r="D31" s="287">
        <v>47.8</v>
      </c>
      <c r="E31" s="288">
        <v>60.8</v>
      </c>
      <c r="F31" s="288">
        <v>83.1</v>
      </c>
      <c r="G31" s="288">
        <v>90.3</v>
      </c>
      <c r="H31" s="289">
        <v>97.6</v>
      </c>
      <c r="I31" s="56"/>
    </row>
    <row r="32" spans="1:9" s="171" customFormat="1" ht="18" customHeight="1">
      <c r="A32" s="260">
        <v>2021</v>
      </c>
      <c r="B32" s="261" t="s">
        <v>137</v>
      </c>
      <c r="C32" s="206">
        <v>319</v>
      </c>
      <c r="D32" s="287">
        <v>45.2</v>
      </c>
      <c r="E32" s="288">
        <v>58.5</v>
      </c>
      <c r="F32" s="288">
        <v>81.099999999999994</v>
      </c>
      <c r="G32" s="288">
        <v>89.6</v>
      </c>
      <c r="H32" s="289">
        <v>97.3</v>
      </c>
      <c r="I32" s="59"/>
    </row>
    <row r="33" spans="1:9" s="171" customFormat="1" ht="18" customHeight="1">
      <c r="A33" s="254">
        <v>2022</v>
      </c>
      <c r="B33" s="259" t="s">
        <v>137</v>
      </c>
      <c r="C33" s="1672">
        <v>313</v>
      </c>
      <c r="D33" s="1961">
        <v>46.2</v>
      </c>
      <c r="E33" s="1962">
        <v>60.3</v>
      </c>
      <c r="F33" s="1962">
        <v>83.3</v>
      </c>
      <c r="G33" s="1962">
        <v>90.9</v>
      </c>
      <c r="H33" s="1963">
        <v>97.6</v>
      </c>
      <c r="I33" s="59"/>
    </row>
    <row r="34" spans="1:9" s="171" customFormat="1" ht="18" customHeight="1">
      <c r="A34" s="2073">
        <v>2023</v>
      </c>
      <c r="B34" s="2074" t="s">
        <v>137</v>
      </c>
      <c r="C34" s="2009">
        <v>321</v>
      </c>
      <c r="D34" s="2078">
        <v>47.1</v>
      </c>
      <c r="E34" s="2079">
        <v>59.5</v>
      </c>
      <c r="F34" s="2079">
        <v>82</v>
      </c>
      <c r="G34" s="2079">
        <v>90.3</v>
      </c>
      <c r="H34" s="2080">
        <v>97.4</v>
      </c>
      <c r="I34" s="59"/>
    </row>
    <row r="35" spans="1:9" ht="15" customHeight="1">
      <c r="A35" s="209" t="s">
        <v>223</v>
      </c>
      <c r="B35" s="210"/>
      <c r="C35" s="211"/>
      <c r="D35" s="212"/>
      <c r="E35" s="213"/>
      <c r="F35" s="212"/>
      <c r="G35" s="212"/>
      <c r="H35" s="212"/>
      <c r="I35" s="49"/>
    </row>
    <row r="36" spans="1:9" s="21" customFormat="1" ht="16.5" customHeight="1">
      <c r="A36" s="2368" t="s">
        <v>264</v>
      </c>
      <c r="B36" s="2362"/>
      <c r="C36" s="2362"/>
      <c r="D36" s="2362"/>
      <c r="E36" s="2362"/>
      <c r="F36" s="2362"/>
      <c r="G36" s="2362"/>
      <c r="H36" s="2362"/>
      <c r="I36" s="49"/>
    </row>
    <row r="37" spans="1:9" s="21" customFormat="1" ht="30" customHeight="1">
      <c r="A37" s="2383" t="s">
        <v>140</v>
      </c>
      <c r="B37" s="2383"/>
      <c r="C37" s="2383"/>
      <c r="D37" s="2368" t="s">
        <v>141</v>
      </c>
      <c r="E37" s="2368"/>
      <c r="F37" s="2368"/>
      <c r="G37" s="2368"/>
      <c r="H37" s="2368"/>
      <c r="I37" s="52"/>
    </row>
    <row r="38" spans="1:9" s="95" customFormat="1" ht="30" customHeight="1">
      <c r="A38" s="2383" t="s">
        <v>142</v>
      </c>
      <c r="B38" s="2405"/>
      <c r="C38" s="2405"/>
      <c r="D38" s="2369" t="s">
        <v>143</v>
      </c>
      <c r="E38" s="2368"/>
      <c r="F38" s="2368"/>
      <c r="G38" s="2368"/>
      <c r="H38" s="2368"/>
      <c r="I38" s="238"/>
    </row>
    <row r="39" spans="1:9" ht="30" customHeight="1">
      <c r="A39" s="2383" t="s">
        <v>225</v>
      </c>
      <c r="B39" s="2405"/>
      <c r="C39" s="2405"/>
      <c r="D39" s="2436" t="s">
        <v>166</v>
      </c>
      <c r="E39" s="2436"/>
      <c r="F39" s="2436"/>
      <c r="G39" s="2436"/>
      <c r="H39" s="2436"/>
      <c r="I39" s="56"/>
    </row>
    <row r="40" spans="1:9" s="95" customFormat="1" ht="13.5" customHeight="1">
      <c r="A40" s="2368" t="s">
        <v>265</v>
      </c>
      <c r="B40" s="2368"/>
      <c r="C40" s="2368"/>
      <c r="D40" s="2368"/>
      <c r="E40" s="2368"/>
      <c r="F40" s="2368"/>
      <c r="G40" s="2368"/>
      <c r="H40" s="2368"/>
      <c r="I40" s="290"/>
    </row>
    <row r="41" spans="1:9">
      <c r="A41" s="56"/>
      <c r="B41" s="56"/>
      <c r="C41" s="56"/>
      <c r="D41" s="56"/>
      <c r="E41" s="56"/>
      <c r="F41" s="56"/>
      <c r="G41" s="56"/>
      <c r="H41" s="56"/>
      <c r="I41" s="56"/>
    </row>
    <row r="42" spans="1:9">
      <c r="A42" s="56" t="s">
        <v>275</v>
      </c>
      <c r="B42" s="56"/>
      <c r="C42" s="56"/>
      <c r="D42" s="56"/>
      <c r="E42" s="56"/>
      <c r="F42" s="56"/>
      <c r="G42" s="56"/>
      <c r="H42" s="56"/>
    </row>
  </sheetData>
  <mergeCells count="8">
    <mergeCell ref="A40:H40"/>
    <mergeCell ref="A36:H36"/>
    <mergeCell ref="A37:C37"/>
    <mergeCell ref="D37:H37"/>
    <mergeCell ref="A38:C38"/>
    <mergeCell ref="D38:H38"/>
    <mergeCell ref="A39:C39"/>
    <mergeCell ref="D39:H39"/>
  </mergeCells>
  <phoneticPr fontId="3"/>
  <pageMargins left="0.35433070866141736" right="0.35433070866141736" top="0.78740157480314965" bottom="0.78740157480314965" header="0.31496062992125984" footer="0.31496062992125984"/>
  <pageSetup paperSize="9" scale="8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9C65A-2E2D-4472-ABF1-33333E097147}">
  <dimension ref="A1:I35"/>
  <sheetViews>
    <sheetView showGridLines="0" zoomScaleNormal="100" zoomScaleSheetLayoutView="100" workbookViewId="0"/>
  </sheetViews>
  <sheetFormatPr defaultColWidth="12.83203125" defaultRowHeight="15.5"/>
  <cols>
    <col min="1" max="1" width="12.08203125" style="10" customWidth="1"/>
    <col min="2" max="2" width="12.58203125" style="10" customWidth="1"/>
    <col min="3" max="3" width="8.08203125" style="10" customWidth="1"/>
    <col min="4" max="4" width="12.58203125" style="10" customWidth="1"/>
    <col min="5" max="5" width="8.08203125" style="10" customWidth="1"/>
    <col min="6" max="6" width="12.58203125" style="10" customWidth="1"/>
    <col min="7" max="7" width="8.08203125" style="10" customWidth="1"/>
    <col min="8" max="8" width="12.58203125" style="10" customWidth="1"/>
    <col min="9" max="9" width="8" style="10" customWidth="1"/>
    <col min="10" max="16384" width="12.83203125" style="10"/>
  </cols>
  <sheetData>
    <row r="1" spans="1:9" ht="23.5">
      <c r="A1" s="9" t="s">
        <v>0</v>
      </c>
    </row>
    <row r="2" spans="1:9" ht="18" customHeight="1">
      <c r="A2" s="555"/>
      <c r="B2" s="555"/>
      <c r="C2" s="555"/>
      <c r="D2" s="555"/>
      <c r="E2" s="555"/>
      <c r="F2" s="555"/>
      <c r="G2" s="555"/>
      <c r="H2" s="555"/>
      <c r="I2" s="555"/>
    </row>
    <row r="3" spans="1:9" ht="18" customHeight="1">
      <c r="A3" s="369"/>
      <c r="B3" s="555"/>
      <c r="C3" s="555"/>
      <c r="D3" s="555"/>
      <c r="E3" s="555"/>
      <c r="F3" s="555"/>
      <c r="G3" s="555"/>
      <c r="H3" s="555"/>
      <c r="I3" s="556"/>
    </row>
    <row r="4" spans="1:9" s="11" customFormat="1" ht="24" customHeight="1">
      <c r="A4" s="2437" t="s">
        <v>1</v>
      </c>
      <c r="B4" s="2439" t="s">
        <v>2</v>
      </c>
      <c r="C4" s="2439"/>
      <c r="D4" s="2439" t="s">
        <v>3</v>
      </c>
      <c r="E4" s="2439"/>
      <c r="F4" s="2439" t="s">
        <v>4</v>
      </c>
      <c r="G4" s="2439"/>
      <c r="H4" s="2439" t="s">
        <v>5</v>
      </c>
      <c r="I4" s="2439"/>
    </row>
    <row r="5" spans="1:9" s="11" customFormat="1" ht="31.5" customHeight="1">
      <c r="A5" s="2438"/>
      <c r="B5" s="559" t="s">
        <v>6</v>
      </c>
      <c r="C5" s="560" t="s">
        <v>7</v>
      </c>
      <c r="D5" s="559" t="s">
        <v>6</v>
      </c>
      <c r="E5" s="560" t="s">
        <v>7</v>
      </c>
      <c r="F5" s="559" t="s">
        <v>6</v>
      </c>
      <c r="G5" s="560" t="s">
        <v>7</v>
      </c>
      <c r="H5" s="559" t="s">
        <v>6</v>
      </c>
      <c r="I5" s="560" t="s">
        <v>7</v>
      </c>
    </row>
    <row r="6" spans="1:9" s="11" customFormat="1" ht="24.75" customHeight="1">
      <c r="A6" s="561">
        <v>2003</v>
      </c>
      <c r="B6" s="562">
        <v>3132568</v>
      </c>
      <c r="C6" s="563">
        <v>-0.3</v>
      </c>
      <c r="D6" s="562">
        <v>2025286</v>
      </c>
      <c r="E6" s="563">
        <v>0.8</v>
      </c>
      <c r="F6" s="562">
        <v>1898352</v>
      </c>
      <c r="G6" s="563">
        <v>16.899999999999999</v>
      </c>
      <c r="H6" s="562">
        <v>7056206</v>
      </c>
      <c r="I6" s="563">
        <v>4.0999999999999996</v>
      </c>
    </row>
    <row r="7" spans="1:9" s="11" customFormat="1" ht="24.75" customHeight="1">
      <c r="A7" s="564">
        <v>2004</v>
      </c>
      <c r="B7" s="565">
        <v>3104605</v>
      </c>
      <c r="C7" s="566">
        <v>-0.9</v>
      </c>
      <c r="D7" s="565">
        <v>2018984</v>
      </c>
      <c r="E7" s="566">
        <v>-0.3</v>
      </c>
      <c r="F7" s="565">
        <v>2079721</v>
      </c>
      <c r="G7" s="566">
        <v>9.6</v>
      </c>
      <c r="H7" s="565">
        <v>7203310</v>
      </c>
      <c r="I7" s="566">
        <v>2.1</v>
      </c>
    </row>
    <row r="8" spans="1:9" s="11" customFormat="1" ht="24.75" customHeight="1">
      <c r="A8" s="564">
        <v>2005</v>
      </c>
      <c r="B8" s="565">
        <v>3256718</v>
      </c>
      <c r="C8" s="566">
        <v>4.9000000000000004</v>
      </c>
      <c r="D8" s="565">
        <v>2145407</v>
      </c>
      <c r="E8" s="566">
        <v>6.3</v>
      </c>
      <c r="F8" s="565">
        <v>2343384</v>
      </c>
      <c r="G8" s="566">
        <v>12.7</v>
      </c>
      <c r="H8" s="565">
        <v>7745509</v>
      </c>
      <c r="I8" s="566">
        <v>7.5</v>
      </c>
    </row>
    <row r="9" spans="1:9" s="11" customFormat="1" ht="24.75" customHeight="1">
      <c r="A9" s="564">
        <v>2006</v>
      </c>
      <c r="B9" s="565">
        <v>3182478</v>
      </c>
      <c r="C9" s="566">
        <v>-2.2999999999999998</v>
      </c>
      <c r="D9" s="565">
        <v>2064241</v>
      </c>
      <c r="E9" s="566">
        <v>-3.8</v>
      </c>
      <c r="F9" s="565">
        <v>2450252</v>
      </c>
      <c r="G9" s="566">
        <v>4.5999999999999996</v>
      </c>
      <c r="H9" s="565">
        <v>7696972</v>
      </c>
      <c r="I9" s="566">
        <v>-0.6</v>
      </c>
    </row>
    <row r="10" spans="1:9" s="11" customFormat="1" ht="24.75" customHeight="1">
      <c r="A10" s="564">
        <v>2007</v>
      </c>
      <c r="B10" s="565">
        <v>3223745</v>
      </c>
      <c r="C10" s="566">
        <v>1.3</v>
      </c>
      <c r="D10" s="565">
        <v>2120352</v>
      </c>
      <c r="E10" s="566">
        <v>2.7</v>
      </c>
      <c r="F10" s="565">
        <v>2703762</v>
      </c>
      <c r="G10" s="566">
        <v>10.3</v>
      </c>
      <c r="H10" s="565">
        <v>8047859</v>
      </c>
      <c r="I10" s="566">
        <v>4.5999999999999996</v>
      </c>
    </row>
    <row r="11" spans="1:9" s="11" customFormat="1" ht="24.75" customHeight="1">
      <c r="A11" s="564">
        <v>2008</v>
      </c>
      <c r="B11" s="565">
        <v>3231198</v>
      </c>
      <c r="C11" s="566">
        <v>0.2</v>
      </c>
      <c r="D11" s="565">
        <v>2109205</v>
      </c>
      <c r="E11" s="566">
        <v>-0.5</v>
      </c>
      <c r="F11" s="565">
        <v>2913886</v>
      </c>
      <c r="G11" s="566">
        <v>7.8</v>
      </c>
      <c r="H11" s="565">
        <v>8254290</v>
      </c>
      <c r="I11" s="566">
        <v>2.6</v>
      </c>
    </row>
    <row r="12" spans="1:9" s="11" customFormat="1" ht="24.75" customHeight="1">
      <c r="A12" s="564">
        <v>2009</v>
      </c>
      <c r="B12" s="565">
        <v>3397615</v>
      </c>
      <c r="C12" s="566">
        <v>5.2</v>
      </c>
      <c r="D12" s="565">
        <v>2238302</v>
      </c>
      <c r="E12" s="566">
        <v>6.1</v>
      </c>
      <c r="F12" s="565">
        <v>3215730</v>
      </c>
      <c r="G12" s="566">
        <v>10.4</v>
      </c>
      <c r="H12" s="565">
        <v>8851647</v>
      </c>
      <c r="I12" s="566">
        <v>7.2</v>
      </c>
    </row>
    <row r="13" spans="1:9" s="11" customFormat="1" ht="24.75" customHeight="1">
      <c r="A13" s="564">
        <v>2010</v>
      </c>
      <c r="B13" s="565">
        <v>3493355</v>
      </c>
      <c r="C13" s="566">
        <v>2.8</v>
      </c>
      <c r="D13" s="565">
        <v>2152187</v>
      </c>
      <c r="E13" s="566">
        <v>-3.8</v>
      </c>
      <c r="F13" s="565">
        <v>3228082</v>
      </c>
      <c r="G13" s="566">
        <v>0.4</v>
      </c>
      <c r="H13" s="565">
        <v>8873623</v>
      </c>
      <c r="I13" s="566">
        <v>0.2</v>
      </c>
    </row>
    <row r="14" spans="1:9" s="11" customFormat="1" ht="24.75" customHeight="1">
      <c r="A14" s="564">
        <v>2011</v>
      </c>
      <c r="B14" s="565">
        <v>3701742</v>
      </c>
      <c r="C14" s="566">
        <v>6</v>
      </c>
      <c r="D14" s="565">
        <v>2294007</v>
      </c>
      <c r="E14" s="566">
        <v>6.6</v>
      </c>
      <c r="F14" s="565">
        <v>3485830</v>
      </c>
      <c r="G14" s="566">
        <v>8</v>
      </c>
      <c r="H14" s="565">
        <v>9481578</v>
      </c>
      <c r="I14" s="566">
        <v>6.9</v>
      </c>
    </row>
    <row r="15" spans="1:9" s="11" customFormat="1" ht="24.75" customHeight="1">
      <c r="A15" s="564">
        <v>2012</v>
      </c>
      <c r="B15" s="565">
        <v>3765659</v>
      </c>
      <c r="C15" s="566">
        <v>1.7</v>
      </c>
      <c r="D15" s="565">
        <v>2238767</v>
      </c>
      <c r="E15" s="566">
        <v>-2.4</v>
      </c>
      <c r="F15" s="565">
        <v>3542888</v>
      </c>
      <c r="G15" s="566">
        <v>1.6</v>
      </c>
      <c r="H15" s="565">
        <v>9547314</v>
      </c>
      <c r="I15" s="566">
        <v>0.7</v>
      </c>
    </row>
    <row r="16" spans="1:9" s="11" customFormat="1" ht="24.75" customHeight="1">
      <c r="A16" s="564">
        <v>2013</v>
      </c>
      <c r="B16" s="565">
        <v>3871769</v>
      </c>
      <c r="C16" s="566">
        <v>2.8</v>
      </c>
      <c r="D16" s="565">
        <v>2217331</v>
      </c>
      <c r="E16" s="566">
        <v>-1</v>
      </c>
      <c r="F16" s="565">
        <v>3757540</v>
      </c>
      <c r="G16" s="566">
        <v>6.1</v>
      </c>
      <c r="H16" s="565">
        <v>9846641</v>
      </c>
      <c r="I16" s="566">
        <v>3.1</v>
      </c>
    </row>
    <row r="17" spans="1:9" s="11" customFormat="1" ht="24.75" customHeight="1">
      <c r="A17" s="564">
        <v>2014</v>
      </c>
      <c r="B17" s="565">
        <v>3927171</v>
      </c>
      <c r="C17" s="566">
        <v>1.4</v>
      </c>
      <c r="D17" s="565">
        <v>2176245</v>
      </c>
      <c r="E17" s="566">
        <v>-1.9</v>
      </c>
      <c r="F17" s="565">
        <v>3880010</v>
      </c>
      <c r="G17" s="566">
        <v>3.3</v>
      </c>
      <c r="H17" s="565">
        <v>9983426</v>
      </c>
      <c r="I17" s="566">
        <v>1.4</v>
      </c>
    </row>
    <row r="18" spans="1:9" s="11" customFormat="1" ht="24.75" customHeight="1">
      <c r="A18" s="564">
        <v>2015</v>
      </c>
      <c r="B18" s="565">
        <v>4354617</v>
      </c>
      <c r="C18" s="566">
        <v>10.9</v>
      </c>
      <c r="D18" s="565">
        <v>2226461</v>
      </c>
      <c r="E18" s="566">
        <v>2.2999999999999998</v>
      </c>
      <c r="F18" s="565">
        <v>4016857</v>
      </c>
      <c r="G18" s="566">
        <v>3.5</v>
      </c>
      <c r="H18" s="565">
        <v>10597934</v>
      </c>
      <c r="I18" s="566">
        <v>6.2</v>
      </c>
    </row>
    <row r="19" spans="1:9" s="11" customFormat="1" ht="24.75" customHeight="1">
      <c r="A19" s="564">
        <v>2016</v>
      </c>
      <c r="B19" s="565">
        <v>4575350</v>
      </c>
      <c r="C19" s="566">
        <v>5.0999999999999996</v>
      </c>
      <c r="D19" s="565">
        <v>2175395</v>
      </c>
      <c r="E19" s="566">
        <v>-2.2999999999999998</v>
      </c>
      <c r="F19" s="565">
        <v>3873892</v>
      </c>
      <c r="G19" s="566">
        <v>-3.6</v>
      </c>
      <c r="H19" s="565">
        <v>10624636</v>
      </c>
      <c r="I19" s="566">
        <v>0.3</v>
      </c>
    </row>
    <row r="20" spans="1:9" s="11" customFormat="1" ht="24.75" customHeight="1">
      <c r="A20" s="564">
        <v>2017</v>
      </c>
      <c r="B20" s="565">
        <v>4509256</v>
      </c>
      <c r="C20" s="566">
        <v>-1.4</v>
      </c>
      <c r="D20" s="565">
        <v>2166171</v>
      </c>
      <c r="E20" s="566">
        <v>-0.4</v>
      </c>
      <c r="F20" s="565">
        <v>3839451</v>
      </c>
      <c r="G20" s="566">
        <v>-0.9</v>
      </c>
      <c r="H20" s="565">
        <v>10514878</v>
      </c>
      <c r="I20" s="566">
        <v>-1</v>
      </c>
    </row>
    <row r="21" spans="1:9" s="11" customFormat="1" ht="24.75" customHeight="1">
      <c r="A21" s="564">
        <v>2018</v>
      </c>
      <c r="B21" s="565">
        <v>4540310</v>
      </c>
      <c r="C21" s="566">
        <v>0.7</v>
      </c>
      <c r="D21" s="565">
        <v>2115549</v>
      </c>
      <c r="E21" s="566">
        <v>-2.2999999999999998</v>
      </c>
      <c r="F21" s="565">
        <v>3681611</v>
      </c>
      <c r="G21" s="566">
        <v>-4.0999999999999996</v>
      </c>
      <c r="H21" s="565">
        <v>10337471</v>
      </c>
      <c r="I21" s="566">
        <v>-1.7</v>
      </c>
    </row>
    <row r="22" spans="1:9" s="11" customFormat="1" ht="24.75" customHeight="1">
      <c r="A22" s="564">
        <v>2019</v>
      </c>
      <c r="B22" s="565">
        <v>4747150</v>
      </c>
      <c r="C22" s="566">
        <v>4.5999999999999996</v>
      </c>
      <c r="D22" s="565">
        <v>2137887</v>
      </c>
      <c r="E22" s="566">
        <v>1.1000000000000001</v>
      </c>
      <c r="F22" s="565">
        <v>3740593</v>
      </c>
      <c r="G22" s="566">
        <v>1.6</v>
      </c>
      <c r="H22" s="565">
        <v>10625631</v>
      </c>
      <c r="I22" s="566">
        <v>2.8</v>
      </c>
    </row>
    <row r="23" spans="1:9" s="11" customFormat="1" ht="24.75" customHeight="1">
      <c r="A23" s="564">
        <v>2020</v>
      </c>
      <c r="B23" s="565">
        <v>4710346</v>
      </c>
      <c r="C23" s="566">
        <v>-0.8</v>
      </c>
      <c r="D23" s="565">
        <v>2014663</v>
      </c>
      <c r="E23" s="566">
        <v>-5.8</v>
      </c>
      <c r="F23" s="565">
        <v>3646724</v>
      </c>
      <c r="G23" s="566">
        <v>-2.5</v>
      </c>
      <c r="H23" s="565">
        <v>10371733</v>
      </c>
      <c r="I23" s="566">
        <v>-2.4</v>
      </c>
    </row>
    <row r="24" spans="1:9" s="11" customFormat="1" ht="22.5" customHeight="1">
      <c r="A24" s="564">
        <v>2021</v>
      </c>
      <c r="B24" s="565">
        <v>4910021</v>
      </c>
      <c r="C24" s="566">
        <v>4.2</v>
      </c>
      <c r="D24" s="565">
        <v>1986029</v>
      </c>
      <c r="E24" s="566">
        <v>-1.4</v>
      </c>
      <c r="F24" s="565">
        <v>3702980</v>
      </c>
      <c r="G24" s="566">
        <v>1.5</v>
      </c>
      <c r="H24" s="565">
        <v>10599031</v>
      </c>
      <c r="I24" s="566">
        <v>2.2000000000000002</v>
      </c>
    </row>
    <row r="25" spans="1:9" s="11" customFormat="1" ht="22.5" customHeight="1">
      <c r="A25" s="564">
        <v>2022</v>
      </c>
      <c r="B25" s="565">
        <v>5079095</v>
      </c>
      <c r="C25" s="566">
        <v>3.4</v>
      </c>
      <c r="D25" s="565">
        <v>2069125</v>
      </c>
      <c r="E25" s="566">
        <v>4.2</v>
      </c>
      <c r="F25" s="565">
        <v>3791261</v>
      </c>
      <c r="G25" s="566">
        <v>2.4</v>
      </c>
      <c r="H25" s="565">
        <v>10939481</v>
      </c>
      <c r="I25" s="566">
        <v>3.2</v>
      </c>
    </row>
    <row r="26" spans="1:9" s="11" customFormat="1" ht="22.5" customHeight="1">
      <c r="A26" s="564">
        <v>2023</v>
      </c>
      <c r="B26" s="1964">
        <v>5287168</v>
      </c>
      <c r="C26" s="1965">
        <v>4.0999999999999996</v>
      </c>
      <c r="D26" s="1964">
        <v>2102249</v>
      </c>
      <c r="E26" s="1965">
        <v>1.6</v>
      </c>
      <c r="F26" s="1964">
        <v>3891214</v>
      </c>
      <c r="G26" s="1965">
        <v>2.6</v>
      </c>
      <c r="H26" s="1964">
        <v>11280631</v>
      </c>
      <c r="I26" s="1965">
        <v>3.1</v>
      </c>
    </row>
    <row r="27" spans="1:9" s="11" customFormat="1" ht="22.5" customHeight="1">
      <c r="A27" s="646">
        <v>2024</v>
      </c>
      <c r="B27" s="2081">
        <v>5410990</v>
      </c>
      <c r="C27" s="2082">
        <v>2.2999999999999998</v>
      </c>
      <c r="D27" s="2081">
        <v>2169056</v>
      </c>
      <c r="E27" s="2082">
        <v>3.2</v>
      </c>
      <c r="F27" s="2081">
        <v>3923667</v>
      </c>
      <c r="G27" s="2082">
        <v>0.8</v>
      </c>
      <c r="H27" s="2081">
        <v>11503713</v>
      </c>
      <c r="I27" s="2082">
        <v>2</v>
      </c>
    </row>
    <row r="28" spans="1:9" ht="15" customHeight="1">
      <c r="A28" s="567"/>
      <c r="B28" s="568"/>
      <c r="C28" s="569"/>
      <c r="D28" s="568"/>
      <c r="E28" s="569"/>
      <c r="F28" s="568"/>
      <c r="G28" s="569"/>
      <c r="H28" s="568"/>
      <c r="I28" s="569"/>
    </row>
    <row r="29" spans="1:9" ht="15" customHeight="1">
      <c r="A29" s="2083" t="s">
        <v>2214</v>
      </c>
      <c r="B29" s="2084"/>
      <c r="C29" s="2084"/>
      <c r="D29" s="2084"/>
      <c r="E29" s="2084"/>
      <c r="F29" s="2084"/>
      <c r="G29" s="2084"/>
      <c r="H29" s="2084"/>
      <c r="I29" s="2084"/>
    </row>
    <row r="30" spans="1:9">
      <c r="A30" s="555"/>
      <c r="B30" s="555"/>
      <c r="C30" s="555"/>
      <c r="D30" s="555"/>
      <c r="E30" s="555"/>
      <c r="F30" s="555"/>
    </row>
    <row r="31" spans="1:9">
      <c r="A31" s="555"/>
      <c r="B31" s="555"/>
      <c r="C31" s="555"/>
      <c r="D31" s="555"/>
      <c r="E31" s="555"/>
      <c r="F31" s="555"/>
    </row>
    <row r="32" spans="1:9">
      <c r="A32" s="555"/>
      <c r="B32" s="555"/>
      <c r="C32" s="555"/>
      <c r="D32" s="555"/>
      <c r="E32" s="555"/>
      <c r="F32" s="555"/>
    </row>
    <row r="33" spans="1:6">
      <c r="A33" s="555"/>
      <c r="B33" s="555"/>
      <c r="C33" s="555"/>
      <c r="D33" s="555"/>
      <c r="E33" s="555"/>
      <c r="F33" s="555"/>
    </row>
    <row r="34" spans="1:6">
      <c r="A34" s="555"/>
      <c r="B34" s="555"/>
      <c r="C34" s="555"/>
      <c r="D34" s="555"/>
      <c r="E34" s="555"/>
      <c r="F34" s="555"/>
    </row>
    <row r="35" spans="1:6">
      <c r="A35" s="555"/>
      <c r="B35" s="555"/>
      <c r="C35" s="555"/>
      <c r="D35" s="555"/>
      <c r="E35" s="555"/>
      <c r="F35" s="555"/>
    </row>
  </sheetData>
  <mergeCells count="5">
    <mergeCell ref="A4:A5"/>
    <mergeCell ref="B4:C4"/>
    <mergeCell ref="D4:E4"/>
    <mergeCell ref="F4:G4"/>
    <mergeCell ref="H4:I4"/>
  </mergeCells>
  <phoneticPr fontId="3"/>
  <pageMargins left="0.3543307086614173" right="0.3543307086614173" top="0.78740157480314965" bottom="0.78740157480314965" header="0.31496062992125984" footer="0.31496062992125984"/>
  <pageSetup paperSize="9" scale="78" orientation="portrait"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B5B86-E08F-4C0E-99C7-51431B778B46}">
  <dimension ref="A1:K51"/>
  <sheetViews>
    <sheetView showGridLines="0" zoomScaleNormal="100" zoomScaleSheetLayoutView="100" workbookViewId="0"/>
  </sheetViews>
  <sheetFormatPr defaultColWidth="12.83203125" defaultRowHeight="15.5"/>
  <cols>
    <col min="1" max="1" width="3" style="11" customWidth="1"/>
    <col min="2" max="2" width="22.58203125" style="14" customWidth="1"/>
    <col min="3" max="3" width="8.25" style="11" customWidth="1"/>
    <col min="4" max="4" width="22.58203125" style="14" customWidth="1"/>
    <col min="5" max="5" width="8.25" style="11" customWidth="1"/>
    <col min="6" max="6" width="22.58203125" style="14" customWidth="1"/>
    <col min="7" max="7" width="8.5" style="11" customWidth="1"/>
    <col min="8" max="8" width="22.58203125" style="14" customWidth="1"/>
    <col min="9" max="9" width="8.5" style="11" customWidth="1"/>
    <col min="10" max="10" width="22.75" style="14" customWidth="1"/>
    <col min="11" max="11" width="8.5" style="11" customWidth="1"/>
    <col min="12" max="16384" width="12.83203125" style="11"/>
  </cols>
  <sheetData>
    <row r="1" spans="1:11" ht="25">
      <c r="A1" s="647" t="s">
        <v>8</v>
      </c>
      <c r="B1" s="11"/>
      <c r="D1" s="11"/>
      <c r="F1" s="11"/>
      <c r="H1" s="11"/>
      <c r="J1" s="11"/>
      <c r="K1" s="152"/>
    </row>
    <row r="2" spans="1:11" ht="18" customHeight="1">
      <c r="B2" s="297"/>
      <c r="C2" s="152"/>
      <c r="D2" s="297"/>
      <c r="E2" s="152"/>
      <c r="G2" s="152"/>
      <c r="H2" s="297"/>
      <c r="I2" s="152"/>
      <c r="J2" s="297"/>
      <c r="K2" s="152"/>
    </row>
    <row r="3" spans="1:11" ht="25.5" customHeight="1">
      <c r="A3" s="297" t="s">
        <v>9</v>
      </c>
      <c r="B3" s="11"/>
      <c r="D3" s="11"/>
      <c r="F3" s="11"/>
      <c r="G3" s="152"/>
      <c r="H3" s="11"/>
      <c r="I3" s="152"/>
      <c r="J3" s="11"/>
      <c r="K3" s="313" t="s">
        <v>10</v>
      </c>
    </row>
    <row r="4" spans="1:11" ht="18.75" customHeight="1">
      <c r="B4" s="2442" t="s">
        <v>2215</v>
      </c>
      <c r="C4" s="2443"/>
      <c r="D4" s="2442" t="s">
        <v>2088</v>
      </c>
      <c r="E4" s="2443"/>
      <c r="F4" s="2442" t="s">
        <v>11</v>
      </c>
      <c r="G4" s="2443"/>
      <c r="H4" s="2442" t="s">
        <v>12</v>
      </c>
      <c r="I4" s="2443"/>
      <c r="J4" s="2442" t="s">
        <v>13</v>
      </c>
      <c r="K4" s="2443"/>
    </row>
    <row r="5" spans="1:11" ht="18.75" customHeight="1">
      <c r="A5" s="570" t="s">
        <v>14</v>
      </c>
      <c r="B5" s="1681" t="s">
        <v>15</v>
      </c>
      <c r="C5" s="1682">
        <v>532992</v>
      </c>
      <c r="D5" s="1681" t="s">
        <v>15</v>
      </c>
      <c r="E5" s="1682">
        <v>546095</v>
      </c>
      <c r="F5" s="571" t="s">
        <v>15</v>
      </c>
      <c r="G5" s="572">
        <v>526456</v>
      </c>
      <c r="H5" s="571" t="s">
        <v>15</v>
      </c>
      <c r="I5" s="572">
        <v>516801</v>
      </c>
      <c r="J5" s="571" t="s">
        <v>16</v>
      </c>
      <c r="K5" s="572">
        <v>512259</v>
      </c>
    </row>
    <row r="6" spans="1:11" ht="18.75" customHeight="1">
      <c r="A6" s="573" t="s">
        <v>18</v>
      </c>
      <c r="B6" s="1683" t="s">
        <v>20</v>
      </c>
      <c r="C6" s="1684">
        <v>514130</v>
      </c>
      <c r="D6" s="1683" t="s">
        <v>20</v>
      </c>
      <c r="E6" s="1684">
        <v>496060</v>
      </c>
      <c r="F6" s="576" t="s">
        <v>305</v>
      </c>
      <c r="G6" s="575">
        <v>503135</v>
      </c>
      <c r="H6" s="574" t="s">
        <v>16</v>
      </c>
      <c r="I6" s="575">
        <v>493562</v>
      </c>
      <c r="J6" s="574" t="s">
        <v>15</v>
      </c>
      <c r="K6" s="575">
        <v>481730</v>
      </c>
    </row>
    <row r="7" spans="1:11" ht="18.75" customHeight="1">
      <c r="A7" s="573" t="s">
        <v>19</v>
      </c>
      <c r="B7" s="1683" t="s">
        <v>21</v>
      </c>
      <c r="C7" s="1684">
        <v>490713</v>
      </c>
      <c r="D7" s="1683" t="s">
        <v>21</v>
      </c>
      <c r="E7" s="1684">
        <v>470620</v>
      </c>
      <c r="F7" s="574" t="s">
        <v>20</v>
      </c>
      <c r="G7" s="575">
        <v>458353</v>
      </c>
      <c r="H7" s="574" t="s">
        <v>20</v>
      </c>
      <c r="I7" s="575">
        <v>419858</v>
      </c>
      <c r="J7" s="574" t="s">
        <v>21</v>
      </c>
      <c r="K7" s="575">
        <v>401220</v>
      </c>
    </row>
    <row r="8" spans="1:11" ht="18.75" customHeight="1">
      <c r="A8" s="573" t="s">
        <v>22</v>
      </c>
      <c r="B8" s="1683" t="s">
        <v>25</v>
      </c>
      <c r="C8" s="1684">
        <v>475912</v>
      </c>
      <c r="D8" s="1683" t="s">
        <v>25</v>
      </c>
      <c r="E8" s="1684">
        <v>466868</v>
      </c>
      <c r="F8" s="574" t="s">
        <v>21</v>
      </c>
      <c r="G8" s="575">
        <v>420187</v>
      </c>
      <c r="H8" s="574" t="s">
        <v>21</v>
      </c>
      <c r="I8" s="575">
        <v>396995</v>
      </c>
      <c r="J8" s="574" t="s">
        <v>20</v>
      </c>
      <c r="K8" s="575">
        <v>374597</v>
      </c>
    </row>
    <row r="9" spans="1:11" ht="18.75" customHeight="1">
      <c r="A9" s="573" t="s">
        <v>23</v>
      </c>
      <c r="B9" s="1683" t="s">
        <v>16</v>
      </c>
      <c r="C9" s="1684">
        <v>428971</v>
      </c>
      <c r="D9" s="1685" t="s">
        <v>305</v>
      </c>
      <c r="E9" s="1684">
        <v>460888</v>
      </c>
      <c r="F9" s="574" t="s">
        <v>24</v>
      </c>
      <c r="G9" s="575">
        <v>397567</v>
      </c>
      <c r="H9" s="574" t="s">
        <v>24</v>
      </c>
      <c r="I9" s="575">
        <v>362264</v>
      </c>
      <c r="J9" s="574" t="s">
        <v>25</v>
      </c>
      <c r="K9" s="575">
        <v>348137</v>
      </c>
    </row>
    <row r="10" spans="1:11" ht="18.75" customHeight="1">
      <c r="A10" s="573" t="s">
        <v>26</v>
      </c>
      <c r="B10" s="1683" t="s">
        <v>24</v>
      </c>
      <c r="C10" s="1684">
        <v>397473</v>
      </c>
      <c r="D10" s="1683" t="s">
        <v>24</v>
      </c>
      <c r="E10" s="1684">
        <v>414522</v>
      </c>
      <c r="F10" s="574" t="s">
        <v>25</v>
      </c>
      <c r="G10" s="575">
        <v>373517</v>
      </c>
      <c r="H10" s="574" t="s">
        <v>25</v>
      </c>
      <c r="I10" s="575">
        <v>325753</v>
      </c>
      <c r="J10" s="574" t="s">
        <v>24</v>
      </c>
      <c r="K10" s="575">
        <v>325254</v>
      </c>
    </row>
    <row r="11" spans="1:11" ht="18.75" customHeight="1">
      <c r="A11" s="573" t="s">
        <v>27</v>
      </c>
      <c r="B11" s="1683" t="s">
        <v>29</v>
      </c>
      <c r="C11" s="1684">
        <v>357621</v>
      </c>
      <c r="D11" s="1683" t="s">
        <v>29</v>
      </c>
      <c r="E11" s="1684">
        <v>338093</v>
      </c>
      <c r="F11" s="574" t="s">
        <v>28</v>
      </c>
      <c r="G11" s="575">
        <v>330653</v>
      </c>
      <c r="H11" s="574" t="s">
        <v>28</v>
      </c>
      <c r="I11" s="575">
        <v>320808</v>
      </c>
      <c r="J11" s="574" t="s">
        <v>29</v>
      </c>
      <c r="K11" s="575">
        <v>321491</v>
      </c>
    </row>
    <row r="12" spans="1:11" ht="18.75" customHeight="1">
      <c r="A12" s="573" t="s">
        <v>30</v>
      </c>
      <c r="B12" s="1685" t="s">
        <v>17</v>
      </c>
      <c r="C12" s="1684">
        <v>320934</v>
      </c>
      <c r="D12" s="1683" t="s">
        <v>28</v>
      </c>
      <c r="E12" s="1684">
        <v>307921</v>
      </c>
      <c r="F12" s="574" t="s">
        <v>29</v>
      </c>
      <c r="G12" s="575">
        <v>316864</v>
      </c>
      <c r="H12" s="574" t="s">
        <v>29</v>
      </c>
      <c r="I12" s="575">
        <v>320547</v>
      </c>
      <c r="J12" s="574" t="s">
        <v>28</v>
      </c>
      <c r="K12" s="575">
        <v>309333</v>
      </c>
    </row>
    <row r="13" spans="1:11" ht="18.75" customHeight="1">
      <c r="A13" s="573" t="s">
        <v>32</v>
      </c>
      <c r="B13" s="1683" t="s">
        <v>28</v>
      </c>
      <c r="C13" s="1684">
        <v>312899</v>
      </c>
      <c r="D13" s="1683" t="s">
        <v>33</v>
      </c>
      <c r="E13" s="1684">
        <v>289336</v>
      </c>
      <c r="F13" s="574" t="s">
        <v>33</v>
      </c>
      <c r="G13" s="575">
        <v>295553</v>
      </c>
      <c r="H13" s="574" t="s">
        <v>33</v>
      </c>
      <c r="I13" s="575">
        <v>297498</v>
      </c>
      <c r="J13" s="574" t="s">
        <v>31</v>
      </c>
      <c r="K13" s="575">
        <v>309298</v>
      </c>
    </row>
    <row r="14" spans="1:11" ht="18.75" customHeight="1">
      <c r="A14" s="573" t="s">
        <v>34</v>
      </c>
      <c r="B14" s="1683" t="s">
        <v>33</v>
      </c>
      <c r="C14" s="1684">
        <v>268024</v>
      </c>
      <c r="D14" s="1685" t="s">
        <v>61</v>
      </c>
      <c r="E14" s="1684">
        <v>270168</v>
      </c>
      <c r="F14" s="576" t="s">
        <v>61</v>
      </c>
      <c r="G14" s="575">
        <v>274008</v>
      </c>
      <c r="H14" s="576" t="s">
        <v>36</v>
      </c>
      <c r="I14" s="575">
        <v>289596</v>
      </c>
      <c r="J14" s="574" t="s">
        <v>33</v>
      </c>
      <c r="K14" s="575">
        <v>299249</v>
      </c>
    </row>
    <row r="15" spans="1:11" ht="18.75" customHeight="1">
      <c r="A15" s="573" t="s">
        <v>37</v>
      </c>
      <c r="B15" s="1685" t="s">
        <v>54</v>
      </c>
      <c r="C15" s="1684">
        <v>259150</v>
      </c>
      <c r="D15" s="1685" t="s">
        <v>49</v>
      </c>
      <c r="E15" s="1684">
        <v>259360</v>
      </c>
      <c r="F15" s="576" t="s">
        <v>17</v>
      </c>
      <c r="G15" s="575">
        <v>252239</v>
      </c>
      <c r="H15" s="576" t="s">
        <v>38</v>
      </c>
      <c r="I15" s="575">
        <v>287243</v>
      </c>
      <c r="J15" s="574" t="s">
        <v>17</v>
      </c>
      <c r="K15" s="575">
        <v>269817</v>
      </c>
    </row>
    <row r="16" spans="1:11" ht="18.75" customHeight="1">
      <c r="A16" s="573" t="s">
        <v>40</v>
      </c>
      <c r="B16" s="1683" t="s">
        <v>31</v>
      </c>
      <c r="C16" s="1684">
        <v>258346</v>
      </c>
      <c r="D16" s="1685" t="s">
        <v>17</v>
      </c>
      <c r="E16" s="1684">
        <v>247088</v>
      </c>
      <c r="F16" s="576" t="s">
        <v>49</v>
      </c>
      <c r="G16" s="575">
        <v>247714</v>
      </c>
      <c r="H16" s="576" t="s">
        <v>35</v>
      </c>
      <c r="I16" s="575">
        <v>274259</v>
      </c>
      <c r="J16" s="574" t="s">
        <v>42</v>
      </c>
      <c r="K16" s="575">
        <v>254714</v>
      </c>
    </row>
    <row r="17" spans="1:11" ht="18.75" customHeight="1">
      <c r="A17" s="573" t="s">
        <v>43</v>
      </c>
      <c r="B17" s="1685" t="s">
        <v>61</v>
      </c>
      <c r="C17" s="1684">
        <v>253417</v>
      </c>
      <c r="D17" s="1685" t="s">
        <v>39</v>
      </c>
      <c r="E17" s="1684">
        <v>246619</v>
      </c>
      <c r="F17" s="576" t="s">
        <v>31</v>
      </c>
      <c r="G17" s="575">
        <v>238826</v>
      </c>
      <c r="H17" s="576" t="s">
        <v>44</v>
      </c>
      <c r="I17" s="575">
        <v>235917</v>
      </c>
      <c r="J17" s="574" t="s">
        <v>45</v>
      </c>
      <c r="K17" s="575">
        <v>252332</v>
      </c>
    </row>
    <row r="18" spans="1:11" ht="18.75" customHeight="1">
      <c r="A18" s="573" t="s">
        <v>46</v>
      </c>
      <c r="B18" s="1683" t="s">
        <v>53</v>
      </c>
      <c r="C18" s="1684">
        <v>251326</v>
      </c>
      <c r="D18" s="1683" t="s">
        <v>31</v>
      </c>
      <c r="E18" s="1684">
        <v>238504</v>
      </c>
      <c r="F18" s="574" t="s">
        <v>39</v>
      </c>
      <c r="G18" s="575">
        <v>227661</v>
      </c>
      <c r="H18" s="574" t="s">
        <v>39</v>
      </c>
      <c r="I18" s="575">
        <v>230938</v>
      </c>
      <c r="J18" s="574" t="s">
        <v>39</v>
      </c>
      <c r="K18" s="575">
        <v>252111</v>
      </c>
    </row>
    <row r="19" spans="1:11" ht="18.75" customHeight="1">
      <c r="A19" s="573" t="s">
        <v>48</v>
      </c>
      <c r="B19" s="1685" t="s">
        <v>39</v>
      </c>
      <c r="C19" s="1684">
        <v>245056</v>
      </c>
      <c r="D19" s="1683" t="s">
        <v>53</v>
      </c>
      <c r="E19" s="1684">
        <v>231890</v>
      </c>
      <c r="F19" s="574" t="s">
        <v>47</v>
      </c>
      <c r="G19" s="575">
        <v>226669</v>
      </c>
      <c r="H19" s="574" t="s">
        <v>47</v>
      </c>
      <c r="I19" s="575">
        <v>228816</v>
      </c>
      <c r="J19" s="574" t="s">
        <v>47</v>
      </c>
      <c r="K19" s="575">
        <v>229681</v>
      </c>
    </row>
    <row r="20" spans="1:11" ht="18.75" customHeight="1">
      <c r="A20" s="573" t="s">
        <v>50</v>
      </c>
      <c r="B20" s="1685" t="s">
        <v>49</v>
      </c>
      <c r="C20" s="1684">
        <v>232504</v>
      </c>
      <c r="D20" s="1685" t="s">
        <v>54</v>
      </c>
      <c r="E20" s="1684">
        <v>225920</v>
      </c>
      <c r="F20" s="576" t="s">
        <v>42</v>
      </c>
      <c r="G20" s="575">
        <v>217327</v>
      </c>
      <c r="H20" s="576" t="s">
        <v>41</v>
      </c>
      <c r="I20" s="575">
        <v>216624</v>
      </c>
      <c r="J20" s="574" t="s">
        <v>49</v>
      </c>
      <c r="K20" s="575">
        <v>199985</v>
      </c>
    </row>
    <row r="21" spans="1:11" ht="18.75" customHeight="1">
      <c r="A21" s="573" t="s">
        <v>52</v>
      </c>
      <c r="B21" s="1683" t="s">
        <v>47</v>
      </c>
      <c r="C21" s="1684">
        <v>208661</v>
      </c>
      <c r="D21" s="1683" t="s">
        <v>47</v>
      </c>
      <c r="E21" s="1684">
        <v>221491</v>
      </c>
      <c r="F21" s="574" t="s">
        <v>53</v>
      </c>
      <c r="G21" s="575">
        <v>216778</v>
      </c>
      <c r="H21" s="574" t="s">
        <v>53</v>
      </c>
      <c r="I21" s="575">
        <v>208215</v>
      </c>
      <c r="J21" s="574" t="s">
        <v>53</v>
      </c>
      <c r="K21" s="575">
        <v>195217</v>
      </c>
    </row>
    <row r="22" spans="1:11" ht="18.75" customHeight="1">
      <c r="A22" s="573" t="s">
        <v>55</v>
      </c>
      <c r="B22" s="1685" t="s">
        <v>57</v>
      </c>
      <c r="C22" s="1684">
        <v>207407</v>
      </c>
      <c r="D22" s="1685" t="s">
        <v>57</v>
      </c>
      <c r="E22" s="1684">
        <v>205068</v>
      </c>
      <c r="F22" s="574" t="s">
        <v>54</v>
      </c>
      <c r="G22" s="575">
        <v>201833</v>
      </c>
      <c r="H22" s="574" t="s">
        <v>57</v>
      </c>
      <c r="I22" s="575">
        <v>205793</v>
      </c>
      <c r="J22" s="574" t="s">
        <v>54</v>
      </c>
      <c r="K22" s="575">
        <v>189086</v>
      </c>
    </row>
    <row r="23" spans="1:11" ht="18.75" customHeight="1">
      <c r="A23" s="573" t="s">
        <v>58</v>
      </c>
      <c r="B23" s="1685" t="s">
        <v>42</v>
      </c>
      <c r="C23" s="1684">
        <v>202166</v>
      </c>
      <c r="D23" s="1685" t="s">
        <v>42</v>
      </c>
      <c r="E23" s="1684">
        <v>193476</v>
      </c>
      <c r="F23" s="576" t="s">
        <v>57</v>
      </c>
      <c r="G23" s="575">
        <v>194738</v>
      </c>
      <c r="H23" s="576" t="s">
        <v>56</v>
      </c>
      <c r="I23" s="575">
        <v>196258</v>
      </c>
      <c r="J23" s="574" t="s">
        <v>51</v>
      </c>
      <c r="K23" s="575">
        <v>187283</v>
      </c>
    </row>
    <row r="24" spans="1:11" ht="18.75" customHeight="1">
      <c r="A24" s="577" t="s">
        <v>60</v>
      </c>
      <c r="B24" s="1686" t="s">
        <v>2216</v>
      </c>
      <c r="C24" s="1687">
        <v>185104</v>
      </c>
      <c r="D24" s="1686" t="s">
        <v>2089</v>
      </c>
      <c r="E24" s="1687">
        <v>170249</v>
      </c>
      <c r="F24" s="578" t="s">
        <v>2089</v>
      </c>
      <c r="G24" s="579">
        <v>185388</v>
      </c>
      <c r="H24" s="578" t="s">
        <v>51</v>
      </c>
      <c r="I24" s="579">
        <v>163904</v>
      </c>
      <c r="J24" s="578" t="s">
        <v>61</v>
      </c>
      <c r="K24" s="579">
        <v>182926</v>
      </c>
    </row>
    <row r="25" spans="1:11" ht="10" customHeight="1">
      <c r="A25" s="1966"/>
      <c r="B25" s="1967"/>
      <c r="C25" s="1968"/>
      <c r="D25" s="1967"/>
      <c r="E25" s="1968"/>
      <c r="F25" s="1969"/>
      <c r="G25" s="1970"/>
      <c r="H25" s="1969"/>
      <c r="I25" s="1970"/>
      <c r="J25" s="1969"/>
      <c r="K25" s="1970"/>
    </row>
    <row r="26" spans="1:11" ht="18" customHeight="1">
      <c r="A26" s="2085" t="s">
        <v>2217</v>
      </c>
    </row>
    <row r="27" spans="1:11" ht="9.75" customHeight="1">
      <c r="A27" s="580"/>
      <c r="B27" s="581"/>
      <c r="C27" s="152"/>
      <c r="F27" s="581"/>
      <c r="G27" s="152"/>
      <c r="H27" s="581"/>
      <c r="I27" s="152"/>
      <c r="J27" s="581"/>
      <c r="K27" s="152"/>
    </row>
    <row r="28" spans="1:11" ht="18.75" customHeight="1">
      <c r="A28" s="297" t="s">
        <v>62</v>
      </c>
      <c r="B28" s="152"/>
      <c r="C28" s="152"/>
      <c r="D28" s="152"/>
      <c r="E28" s="152"/>
      <c r="F28" s="152"/>
      <c r="G28" s="152"/>
      <c r="H28" s="152"/>
      <c r="I28" s="152"/>
      <c r="J28" s="152"/>
      <c r="K28" s="313" t="s">
        <v>10</v>
      </c>
    </row>
    <row r="29" spans="1:11" ht="18.75" customHeight="1">
      <c r="B29" s="2440" t="s">
        <v>2215</v>
      </c>
      <c r="C29" s="2441"/>
      <c r="D29" s="2440" t="s">
        <v>2088</v>
      </c>
      <c r="E29" s="2441"/>
      <c r="F29" s="2440" t="s">
        <v>11</v>
      </c>
      <c r="G29" s="2441"/>
      <c r="H29" s="2440" t="s">
        <v>12</v>
      </c>
      <c r="I29" s="2441"/>
      <c r="J29" s="2440" t="s">
        <v>13</v>
      </c>
      <c r="K29" s="2441"/>
    </row>
    <row r="30" spans="1:11" ht="18.75" customHeight="1">
      <c r="A30" s="570" t="s">
        <v>14</v>
      </c>
      <c r="B30" s="1683" t="s">
        <v>16</v>
      </c>
      <c r="C30" s="1682">
        <v>692235</v>
      </c>
      <c r="D30" s="1683" t="s">
        <v>16</v>
      </c>
      <c r="E30" s="1682">
        <v>723174</v>
      </c>
      <c r="F30" s="571" t="s">
        <v>16</v>
      </c>
      <c r="G30" s="572">
        <v>746460</v>
      </c>
      <c r="H30" s="571" t="s">
        <v>16</v>
      </c>
      <c r="I30" s="572">
        <v>750593</v>
      </c>
      <c r="J30" s="571" t="s">
        <v>16</v>
      </c>
      <c r="K30" s="572">
        <v>721503</v>
      </c>
    </row>
    <row r="31" spans="1:11" ht="18.75" customHeight="1">
      <c r="A31" s="573" t="s">
        <v>18</v>
      </c>
      <c r="B31" s="1683" t="s">
        <v>21</v>
      </c>
      <c r="C31" s="1684">
        <v>660915</v>
      </c>
      <c r="D31" s="1683" t="s">
        <v>21</v>
      </c>
      <c r="E31" s="1684">
        <v>632495</v>
      </c>
      <c r="F31" s="574" t="s">
        <v>21</v>
      </c>
      <c r="G31" s="575">
        <v>579900</v>
      </c>
      <c r="H31" s="574" t="s">
        <v>21</v>
      </c>
      <c r="I31" s="575">
        <v>627994</v>
      </c>
      <c r="J31" s="574" t="s">
        <v>21</v>
      </c>
      <c r="K31" s="575">
        <v>632292</v>
      </c>
    </row>
    <row r="32" spans="1:11" ht="18.75" customHeight="1">
      <c r="A32" s="573" t="s">
        <v>19</v>
      </c>
      <c r="B32" s="1683" t="s">
        <v>15</v>
      </c>
      <c r="C32" s="1684">
        <v>532992</v>
      </c>
      <c r="D32" s="1683" t="s">
        <v>15</v>
      </c>
      <c r="E32" s="1684">
        <v>546095</v>
      </c>
      <c r="F32" s="574" t="s">
        <v>15</v>
      </c>
      <c r="G32" s="575">
        <v>526456</v>
      </c>
      <c r="H32" s="574" t="s">
        <v>15</v>
      </c>
      <c r="I32" s="575">
        <v>516801</v>
      </c>
      <c r="J32" s="574" t="s">
        <v>17</v>
      </c>
      <c r="K32" s="575">
        <v>513048</v>
      </c>
    </row>
    <row r="33" spans="1:11" ht="18.75" customHeight="1">
      <c r="A33" s="573" t="s">
        <v>22</v>
      </c>
      <c r="B33" s="1683" t="s">
        <v>25</v>
      </c>
      <c r="C33" s="1684">
        <v>462389</v>
      </c>
      <c r="D33" s="1683" t="s">
        <v>25</v>
      </c>
      <c r="E33" s="1684">
        <v>463803</v>
      </c>
      <c r="F33" s="574" t="s">
        <v>20</v>
      </c>
      <c r="G33" s="575">
        <v>398556</v>
      </c>
      <c r="H33" s="574" t="s">
        <v>17</v>
      </c>
      <c r="I33" s="575">
        <v>430071</v>
      </c>
      <c r="J33" s="574" t="s">
        <v>15</v>
      </c>
      <c r="K33" s="575">
        <v>481125</v>
      </c>
    </row>
    <row r="34" spans="1:11" ht="18.75" customHeight="1">
      <c r="A34" s="573" t="s">
        <v>23</v>
      </c>
      <c r="B34" s="1683" t="s">
        <v>20</v>
      </c>
      <c r="C34" s="1684">
        <v>413698</v>
      </c>
      <c r="D34" s="1683" t="s">
        <v>20</v>
      </c>
      <c r="E34" s="1684">
        <v>413883</v>
      </c>
      <c r="F34" s="574" t="s">
        <v>25</v>
      </c>
      <c r="G34" s="575">
        <v>355470</v>
      </c>
      <c r="H34" s="574" t="s">
        <v>47</v>
      </c>
      <c r="I34" s="575">
        <v>348322</v>
      </c>
      <c r="J34" s="574" t="s">
        <v>47</v>
      </c>
      <c r="K34" s="575">
        <v>385962</v>
      </c>
    </row>
    <row r="35" spans="1:11" ht="18.75" customHeight="1">
      <c r="A35" s="573" t="s">
        <v>26</v>
      </c>
      <c r="B35" s="1683" t="s">
        <v>17</v>
      </c>
      <c r="C35" s="1684">
        <v>375916</v>
      </c>
      <c r="D35" s="1683" t="s">
        <v>49</v>
      </c>
      <c r="E35" s="1684">
        <v>370292</v>
      </c>
      <c r="F35" s="574" t="s">
        <v>28</v>
      </c>
      <c r="G35" s="575">
        <v>348430</v>
      </c>
      <c r="H35" s="574" t="s">
        <v>42</v>
      </c>
      <c r="I35" s="575">
        <v>343546</v>
      </c>
      <c r="J35" s="574" t="s">
        <v>28</v>
      </c>
      <c r="K35" s="575">
        <v>364346</v>
      </c>
    </row>
    <row r="36" spans="1:11" ht="18.75" customHeight="1">
      <c r="A36" s="573" t="s">
        <v>27</v>
      </c>
      <c r="B36" s="1685" t="s">
        <v>49</v>
      </c>
      <c r="C36" s="1684">
        <v>362941</v>
      </c>
      <c r="D36" s="1683" t="s">
        <v>28</v>
      </c>
      <c r="E36" s="1684">
        <v>339025</v>
      </c>
      <c r="F36" s="574" t="s">
        <v>42</v>
      </c>
      <c r="G36" s="575">
        <v>339759</v>
      </c>
      <c r="H36" s="574" t="s">
        <v>28</v>
      </c>
      <c r="I36" s="575">
        <v>332916</v>
      </c>
      <c r="J36" s="574" t="s">
        <v>42</v>
      </c>
      <c r="K36" s="575">
        <v>343774</v>
      </c>
    </row>
    <row r="37" spans="1:11" ht="18.75" customHeight="1">
      <c r="A37" s="573" t="s">
        <v>30</v>
      </c>
      <c r="B37" s="1683" t="s">
        <v>28</v>
      </c>
      <c r="C37" s="1684">
        <v>345099</v>
      </c>
      <c r="D37" s="1683" t="s">
        <v>47</v>
      </c>
      <c r="E37" s="1684">
        <v>335222</v>
      </c>
      <c r="F37" s="574" t="s">
        <v>49</v>
      </c>
      <c r="G37" s="575">
        <v>334857</v>
      </c>
      <c r="H37" s="574" t="s">
        <v>25</v>
      </c>
      <c r="I37" s="575">
        <v>315967</v>
      </c>
      <c r="J37" s="574" t="s">
        <v>25</v>
      </c>
      <c r="K37" s="575">
        <v>343449</v>
      </c>
    </row>
    <row r="38" spans="1:11" ht="18.75" customHeight="1">
      <c r="A38" s="573" t="s">
        <v>32</v>
      </c>
      <c r="B38" s="1683" t="s">
        <v>42</v>
      </c>
      <c r="C38" s="1684">
        <v>344891</v>
      </c>
      <c r="D38" s="1683" t="s">
        <v>42</v>
      </c>
      <c r="E38" s="1684">
        <v>327994</v>
      </c>
      <c r="F38" s="574" t="s">
        <v>47</v>
      </c>
      <c r="G38" s="575">
        <v>329272</v>
      </c>
      <c r="H38" s="574" t="s">
        <v>20</v>
      </c>
      <c r="I38" s="575">
        <v>310586</v>
      </c>
      <c r="J38" s="574" t="s">
        <v>31</v>
      </c>
      <c r="K38" s="575">
        <v>272318</v>
      </c>
    </row>
    <row r="39" spans="1:11" ht="18.75" customHeight="1">
      <c r="A39" s="573" t="s">
        <v>34</v>
      </c>
      <c r="B39" s="1683" t="s">
        <v>47</v>
      </c>
      <c r="C39" s="1684">
        <v>330770</v>
      </c>
      <c r="D39" s="1683" t="s">
        <v>17</v>
      </c>
      <c r="E39" s="1684">
        <v>301032</v>
      </c>
      <c r="F39" s="574" t="s">
        <v>17</v>
      </c>
      <c r="G39" s="575">
        <v>313865</v>
      </c>
      <c r="H39" s="574" t="s">
        <v>49</v>
      </c>
      <c r="I39" s="575">
        <v>278707</v>
      </c>
      <c r="J39" s="574" t="s">
        <v>39</v>
      </c>
      <c r="K39" s="575">
        <v>271454</v>
      </c>
    </row>
    <row r="40" spans="1:11" ht="18.75" customHeight="1">
      <c r="A40" s="573" t="s">
        <v>37</v>
      </c>
      <c r="B40" s="1683" t="s">
        <v>29</v>
      </c>
      <c r="C40" s="1684">
        <v>315471</v>
      </c>
      <c r="D40" s="1683" t="s">
        <v>29</v>
      </c>
      <c r="E40" s="1684">
        <v>290185</v>
      </c>
      <c r="F40" s="574" t="s">
        <v>24</v>
      </c>
      <c r="G40" s="575">
        <v>262945</v>
      </c>
      <c r="H40" s="574" t="s">
        <v>39</v>
      </c>
      <c r="I40" s="575">
        <v>253073</v>
      </c>
      <c r="J40" s="574" t="s">
        <v>20</v>
      </c>
      <c r="K40" s="575">
        <v>256539</v>
      </c>
    </row>
    <row r="41" spans="1:11" ht="18.75" customHeight="1">
      <c r="A41" s="573" t="s">
        <v>40</v>
      </c>
      <c r="B41" s="1683" t="s">
        <v>39</v>
      </c>
      <c r="C41" s="1684">
        <v>266471</v>
      </c>
      <c r="D41" s="1683" t="s">
        <v>24</v>
      </c>
      <c r="E41" s="1684">
        <v>273285</v>
      </c>
      <c r="F41" s="574" t="s">
        <v>29</v>
      </c>
      <c r="G41" s="575">
        <v>262829</v>
      </c>
      <c r="H41" s="574" t="s">
        <v>29</v>
      </c>
      <c r="I41" s="575">
        <v>250168</v>
      </c>
      <c r="J41" s="574" t="s">
        <v>49</v>
      </c>
      <c r="K41" s="575">
        <v>248408</v>
      </c>
    </row>
    <row r="42" spans="1:11" ht="18.75" customHeight="1">
      <c r="A42" s="573" t="s">
        <v>43</v>
      </c>
      <c r="B42" s="1683" t="s">
        <v>24</v>
      </c>
      <c r="C42" s="1684">
        <v>266259</v>
      </c>
      <c r="D42" s="1683" t="s">
        <v>39</v>
      </c>
      <c r="E42" s="1684">
        <v>268112</v>
      </c>
      <c r="F42" s="574" t="s">
        <v>39</v>
      </c>
      <c r="G42" s="575">
        <v>249255</v>
      </c>
      <c r="H42" s="574" t="s">
        <v>31</v>
      </c>
      <c r="I42" s="575">
        <v>249804</v>
      </c>
      <c r="J42" s="574" t="s">
        <v>29</v>
      </c>
      <c r="K42" s="575">
        <v>247136</v>
      </c>
    </row>
    <row r="43" spans="1:11" ht="18.75" customHeight="1">
      <c r="A43" s="573" t="s">
        <v>46</v>
      </c>
      <c r="B43" s="1683" t="s">
        <v>53</v>
      </c>
      <c r="C43" s="1684">
        <v>251326</v>
      </c>
      <c r="D43" s="1683" t="s">
        <v>53</v>
      </c>
      <c r="E43" s="1684">
        <v>231890</v>
      </c>
      <c r="F43" s="574" t="s">
        <v>53</v>
      </c>
      <c r="G43" s="575">
        <v>216778</v>
      </c>
      <c r="H43" s="574" t="s">
        <v>24</v>
      </c>
      <c r="I43" s="575">
        <v>243326</v>
      </c>
      <c r="J43" s="574" t="s">
        <v>33</v>
      </c>
      <c r="K43" s="575">
        <v>213519</v>
      </c>
    </row>
    <row r="44" spans="1:11" ht="18.75" customHeight="1">
      <c r="A44" s="573" t="s">
        <v>48</v>
      </c>
      <c r="B44" s="1683" t="s">
        <v>54</v>
      </c>
      <c r="C44" s="1684">
        <v>242518</v>
      </c>
      <c r="D44" s="1683" t="s">
        <v>31</v>
      </c>
      <c r="E44" s="1684">
        <v>224101</v>
      </c>
      <c r="F44" s="574" t="s">
        <v>63</v>
      </c>
      <c r="G44" s="575">
        <v>200447</v>
      </c>
      <c r="H44" s="574" t="s">
        <v>53</v>
      </c>
      <c r="I44" s="575">
        <v>208215</v>
      </c>
      <c r="J44" s="574" t="s">
        <v>24</v>
      </c>
      <c r="K44" s="575">
        <v>205412</v>
      </c>
    </row>
    <row r="45" spans="1:11" ht="18.75" customHeight="1">
      <c r="A45" s="573" t="s">
        <v>50</v>
      </c>
      <c r="B45" s="1683" t="s">
        <v>31</v>
      </c>
      <c r="C45" s="1684">
        <v>218565</v>
      </c>
      <c r="D45" s="1683" t="s">
        <v>57</v>
      </c>
      <c r="E45" s="1684">
        <v>205068</v>
      </c>
      <c r="F45" s="574" t="s">
        <v>31</v>
      </c>
      <c r="G45" s="575">
        <v>198483</v>
      </c>
      <c r="H45" s="574" t="s">
        <v>57</v>
      </c>
      <c r="I45" s="575">
        <v>205793</v>
      </c>
      <c r="J45" s="574" t="s">
        <v>63</v>
      </c>
      <c r="K45" s="575">
        <v>199549</v>
      </c>
    </row>
    <row r="46" spans="1:11" ht="18.75" customHeight="1">
      <c r="A46" s="573" t="s">
        <v>52</v>
      </c>
      <c r="B46" s="1683" t="s">
        <v>57</v>
      </c>
      <c r="C46" s="1684">
        <v>207407</v>
      </c>
      <c r="D46" s="1683" t="s">
        <v>54</v>
      </c>
      <c r="E46" s="1684">
        <v>204632</v>
      </c>
      <c r="F46" s="574" t="s">
        <v>33</v>
      </c>
      <c r="G46" s="575">
        <v>197786</v>
      </c>
      <c r="H46" s="574" t="s">
        <v>33</v>
      </c>
      <c r="I46" s="575">
        <v>203365</v>
      </c>
      <c r="J46" s="574" t="s">
        <v>59</v>
      </c>
      <c r="K46" s="575">
        <v>197072</v>
      </c>
    </row>
    <row r="47" spans="1:11" ht="18.75" customHeight="1">
      <c r="A47" s="573" t="s">
        <v>55</v>
      </c>
      <c r="B47" s="1683" t="s">
        <v>65</v>
      </c>
      <c r="C47" s="1684">
        <v>189631</v>
      </c>
      <c r="D47" s="1683" t="s">
        <v>65</v>
      </c>
      <c r="E47" s="1684">
        <v>203115</v>
      </c>
      <c r="F47" s="574" t="s">
        <v>57</v>
      </c>
      <c r="G47" s="575">
        <v>194738</v>
      </c>
      <c r="H47" s="574" t="s">
        <v>65</v>
      </c>
      <c r="I47" s="575">
        <v>199567</v>
      </c>
      <c r="J47" s="574" t="s">
        <v>66</v>
      </c>
      <c r="K47" s="575">
        <v>196441</v>
      </c>
    </row>
    <row r="48" spans="1:11" ht="18.75" customHeight="1">
      <c r="A48" s="573" t="s">
        <v>58</v>
      </c>
      <c r="B48" s="1685" t="s">
        <v>2216</v>
      </c>
      <c r="C48" s="1684">
        <v>185104</v>
      </c>
      <c r="D48" s="1683" t="s">
        <v>33</v>
      </c>
      <c r="E48" s="1684">
        <v>189480</v>
      </c>
      <c r="F48" s="574" t="s">
        <v>65</v>
      </c>
      <c r="G48" s="575">
        <v>191693</v>
      </c>
      <c r="H48" s="574" t="s">
        <v>59</v>
      </c>
      <c r="I48" s="575">
        <v>198724</v>
      </c>
      <c r="J48" s="574" t="s">
        <v>53</v>
      </c>
      <c r="K48" s="575">
        <v>190729</v>
      </c>
    </row>
    <row r="49" spans="1:11" ht="18.75" customHeight="1">
      <c r="A49" s="577" t="s">
        <v>60</v>
      </c>
      <c r="B49" s="1688" t="s">
        <v>33</v>
      </c>
      <c r="C49" s="1687">
        <v>174101</v>
      </c>
      <c r="D49" s="1688" t="s">
        <v>59</v>
      </c>
      <c r="E49" s="1687">
        <v>183758</v>
      </c>
      <c r="F49" s="578" t="s">
        <v>59</v>
      </c>
      <c r="G49" s="579">
        <v>187359</v>
      </c>
      <c r="H49" s="578" t="s">
        <v>63</v>
      </c>
      <c r="I49" s="579">
        <v>194139</v>
      </c>
      <c r="J49" s="578" t="s">
        <v>64</v>
      </c>
      <c r="K49" s="579">
        <v>189947</v>
      </c>
    </row>
    <row r="50" spans="1:11" ht="11.15" customHeight="1">
      <c r="A50" s="152"/>
      <c r="B50" s="581"/>
      <c r="C50" s="152"/>
      <c r="D50" s="581"/>
      <c r="E50" s="152"/>
      <c r="F50" s="581"/>
      <c r="G50" s="152"/>
      <c r="H50" s="581"/>
      <c r="I50" s="152"/>
      <c r="J50" s="581"/>
      <c r="K50" s="152"/>
    </row>
    <row r="51" spans="1:11" ht="18" customHeight="1">
      <c r="A51" s="2085" t="s">
        <v>2217</v>
      </c>
      <c r="B51" s="11"/>
      <c r="D51" s="11"/>
      <c r="F51" s="11"/>
      <c r="H51" s="11"/>
      <c r="J51" s="11"/>
    </row>
  </sheetData>
  <mergeCells count="10">
    <mergeCell ref="B4:C4"/>
    <mergeCell ref="D4:E4"/>
    <mergeCell ref="F4:G4"/>
    <mergeCell ref="H4:I4"/>
    <mergeCell ref="J4:K4"/>
    <mergeCell ref="B29:C29"/>
    <mergeCell ref="D29:E29"/>
    <mergeCell ref="F29:G29"/>
    <mergeCell ref="H29:I29"/>
    <mergeCell ref="J29:K29"/>
  </mergeCells>
  <phoneticPr fontId="3"/>
  <pageMargins left="0.35433070866141736" right="0.35433070866141736" top="0.78740157480314965" bottom="0.78740157480314965" header="0.31496062992125984" footer="0.31496062992125984"/>
  <pageSetup paperSize="9" scale="81" orientation="landscape" r:id="rId1"/>
  <headerFooter alignWithMargins="0"/>
  <rowBreaks count="1" manualBreakCount="1">
    <brk id="26"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899A9-FC72-431D-864A-4004379BC6D5}">
  <dimension ref="A1:AK56"/>
  <sheetViews>
    <sheetView showGridLines="0" zoomScaleNormal="100" zoomScaleSheetLayoutView="100" workbookViewId="0"/>
  </sheetViews>
  <sheetFormatPr defaultColWidth="12.83203125" defaultRowHeight="15.5"/>
  <cols>
    <col min="1" max="1" width="4.33203125" style="16" customWidth="1"/>
    <col min="2" max="2" width="9.08203125" style="16" customWidth="1"/>
    <col min="3" max="3" width="5.58203125" style="16" customWidth="1"/>
    <col min="4" max="4" width="9.08203125" style="16" customWidth="1"/>
    <col min="5" max="5" width="5.58203125" style="16" customWidth="1"/>
    <col min="6" max="6" width="9.08203125" style="16" customWidth="1"/>
    <col min="7" max="7" width="5.58203125" style="16" customWidth="1"/>
    <col min="8" max="8" width="9.08203125" style="16" customWidth="1"/>
    <col min="9" max="9" width="5.58203125" style="16" customWidth="1"/>
    <col min="10" max="10" width="9.08203125" style="16" customWidth="1"/>
    <col min="11" max="11" width="5.58203125" style="16" customWidth="1"/>
    <col min="12" max="12" width="9.08203125" style="16" customWidth="1"/>
    <col min="13" max="13" width="5.58203125" style="16" customWidth="1"/>
    <col min="14" max="14" width="9.08203125" style="16" customWidth="1"/>
    <col min="15" max="15" width="5.58203125" style="16" customWidth="1"/>
    <col min="16" max="16" width="9.08203125" style="16" customWidth="1"/>
    <col min="17" max="17" width="5.58203125" style="16" customWidth="1"/>
    <col min="18" max="18" width="9.08203125" style="16" customWidth="1"/>
    <col min="19" max="19" width="5.58203125" style="16" customWidth="1"/>
    <col min="20" max="20" width="9.08203125" style="16" customWidth="1"/>
    <col min="21" max="21" width="5.58203125" style="16" customWidth="1"/>
    <col min="22" max="22" width="9.08203125" style="16" customWidth="1"/>
    <col min="23" max="23" width="5.58203125" style="16" customWidth="1"/>
    <col min="24" max="24" width="9.08203125" style="16" customWidth="1"/>
    <col min="25" max="25" width="5.58203125" style="16" customWidth="1"/>
    <col min="26" max="27" width="7.25" style="16" customWidth="1"/>
    <col min="28" max="28" width="7.58203125" style="16" customWidth="1"/>
    <col min="29" max="29" width="8.5" style="16" customWidth="1"/>
    <col min="30" max="31" width="7.25" style="16" customWidth="1"/>
    <col min="32" max="32" width="7.08203125" style="16" customWidth="1"/>
    <col min="33" max="33" width="7.33203125" style="16" customWidth="1"/>
    <col min="34" max="34" width="7.25" style="16" customWidth="1"/>
    <col min="35" max="35" width="6" style="16" customWidth="1"/>
    <col min="36" max="36" width="9" style="16" customWidth="1"/>
    <col min="37" max="37" width="8.25" style="16" customWidth="1"/>
    <col min="38" max="38" width="7.25" style="16" customWidth="1"/>
    <col min="39" max="39" width="6" style="16" customWidth="1"/>
    <col min="40" max="40" width="7.25" style="16" customWidth="1"/>
    <col min="41" max="41" width="6" style="16" customWidth="1"/>
    <col min="42" max="42" width="7.25" style="16" customWidth="1"/>
    <col min="43" max="43" width="6" style="16" customWidth="1"/>
    <col min="44" max="44" width="7.25" style="16" customWidth="1"/>
    <col min="45" max="45" width="6" style="16" customWidth="1"/>
    <col min="46" max="16384" width="12.83203125" style="16"/>
  </cols>
  <sheetData>
    <row r="1" spans="1:27" ht="25">
      <c r="A1" s="15" t="s">
        <v>67</v>
      </c>
      <c r="O1" s="583"/>
      <c r="P1" s="583"/>
      <c r="Q1" s="583"/>
      <c r="R1" s="583"/>
      <c r="S1" s="583"/>
      <c r="T1" s="583"/>
      <c r="U1" s="583"/>
      <c r="V1" s="583"/>
      <c r="W1" s="583"/>
      <c r="X1" s="583"/>
      <c r="Y1" s="583"/>
    </row>
    <row r="2" spans="1:27" ht="18" customHeight="1">
      <c r="A2" s="583"/>
      <c r="B2" s="583"/>
      <c r="C2" s="583"/>
      <c r="D2" s="583"/>
      <c r="E2" s="583"/>
      <c r="F2" s="583"/>
      <c r="G2" s="583"/>
      <c r="H2" s="583"/>
      <c r="I2" s="583"/>
      <c r="J2" s="583"/>
      <c r="K2" s="583"/>
      <c r="L2" s="583"/>
      <c r="M2" s="583"/>
      <c r="N2" s="583"/>
      <c r="O2" s="583"/>
      <c r="P2" s="583"/>
      <c r="Q2" s="583"/>
      <c r="R2" s="583"/>
      <c r="S2" s="583"/>
      <c r="T2" s="583"/>
      <c r="U2" s="583"/>
      <c r="V2" s="583"/>
      <c r="W2" s="583"/>
      <c r="X2" s="583"/>
      <c r="Y2" s="583"/>
    </row>
    <row r="3" spans="1:27" ht="25.5" customHeight="1">
      <c r="A3" s="584" t="s">
        <v>68</v>
      </c>
      <c r="B3" s="583"/>
      <c r="C3" s="583"/>
      <c r="D3" s="583"/>
      <c r="E3" s="583"/>
      <c r="F3" s="583"/>
      <c r="G3" s="583"/>
      <c r="H3" s="583"/>
      <c r="I3" s="583"/>
      <c r="J3" s="583"/>
      <c r="K3" s="585"/>
      <c r="L3" s="583"/>
      <c r="M3" s="583"/>
      <c r="N3" s="583"/>
      <c r="O3" s="583"/>
      <c r="P3" s="583"/>
      <c r="Q3" s="583"/>
      <c r="R3" s="583"/>
      <c r="S3" s="583"/>
      <c r="T3" s="583"/>
      <c r="U3" s="583"/>
      <c r="V3" s="583"/>
      <c r="W3" s="583"/>
      <c r="X3" s="583"/>
      <c r="Y3" s="583"/>
    </row>
    <row r="4" spans="1:27" ht="27" customHeight="1">
      <c r="A4" s="2451" t="s">
        <v>69</v>
      </c>
      <c r="B4" s="2446" t="s">
        <v>70</v>
      </c>
      <c r="C4" s="2447"/>
      <c r="D4" s="2446" t="s">
        <v>72</v>
      </c>
      <c r="E4" s="2447"/>
      <c r="F4" s="2449" t="s">
        <v>71</v>
      </c>
      <c r="G4" s="2454"/>
      <c r="H4" s="2446" t="s">
        <v>73</v>
      </c>
      <c r="I4" s="2447"/>
      <c r="J4" s="2446" t="s">
        <v>74</v>
      </c>
      <c r="K4" s="2447"/>
      <c r="L4" s="583"/>
      <c r="M4" s="583"/>
      <c r="N4" s="583"/>
      <c r="O4" s="583"/>
      <c r="P4" s="583"/>
      <c r="Q4" s="583"/>
      <c r="R4" s="583"/>
      <c r="S4" s="583"/>
      <c r="T4" s="583"/>
      <c r="U4" s="583"/>
      <c r="V4" s="583"/>
      <c r="W4" s="583"/>
      <c r="X4" s="583"/>
      <c r="Y4" s="583"/>
    </row>
    <row r="5" spans="1:27" ht="13.5" customHeight="1">
      <c r="A5" s="2452"/>
      <c r="B5" s="586" t="s">
        <v>75</v>
      </c>
      <c r="C5" s="587" t="s">
        <v>76</v>
      </c>
      <c r="D5" s="586" t="s">
        <v>75</v>
      </c>
      <c r="E5" s="587" t="s">
        <v>76</v>
      </c>
      <c r="F5" s="586" t="s">
        <v>75</v>
      </c>
      <c r="G5" s="587" t="s">
        <v>76</v>
      </c>
      <c r="H5" s="586" t="s">
        <v>75</v>
      </c>
      <c r="I5" s="587" t="s">
        <v>76</v>
      </c>
      <c r="J5" s="586" t="s">
        <v>75</v>
      </c>
      <c r="K5" s="587" t="s">
        <v>76</v>
      </c>
      <c r="L5" s="583"/>
      <c r="M5" s="583"/>
      <c r="N5" s="583"/>
      <c r="O5" s="583"/>
      <c r="P5" s="583"/>
      <c r="Q5" s="583"/>
      <c r="R5" s="583"/>
      <c r="S5" s="583"/>
      <c r="T5" s="583"/>
      <c r="U5" s="583"/>
      <c r="V5" s="583"/>
      <c r="W5" s="583"/>
      <c r="X5" s="583"/>
      <c r="Y5" s="583"/>
    </row>
    <row r="6" spans="1:27" ht="15" customHeight="1">
      <c r="A6" s="2453"/>
      <c r="B6" s="1652" t="s">
        <v>77</v>
      </c>
      <c r="C6" s="588" t="s">
        <v>78</v>
      </c>
      <c r="D6" s="1652" t="s">
        <v>77</v>
      </c>
      <c r="E6" s="588" t="s">
        <v>78</v>
      </c>
      <c r="F6" s="1652" t="s">
        <v>77</v>
      </c>
      <c r="G6" s="588" t="s">
        <v>78</v>
      </c>
      <c r="H6" s="1652" t="s">
        <v>77</v>
      </c>
      <c r="I6" s="588" t="s">
        <v>78</v>
      </c>
      <c r="J6" s="1652" t="s">
        <v>77</v>
      </c>
      <c r="K6" s="588" t="s">
        <v>78</v>
      </c>
      <c r="L6" s="583"/>
      <c r="M6" s="583"/>
      <c r="N6" s="583"/>
      <c r="O6" s="583"/>
      <c r="P6" s="583"/>
      <c r="Q6" s="583"/>
      <c r="R6" s="583"/>
      <c r="S6" s="583"/>
      <c r="T6" s="583"/>
      <c r="U6" s="583"/>
      <c r="V6" s="583"/>
      <c r="W6" s="583"/>
      <c r="X6" s="583"/>
      <c r="Y6" s="583"/>
    </row>
    <row r="7" spans="1:27" ht="17.25" customHeight="1">
      <c r="A7" s="589">
        <v>2005</v>
      </c>
      <c r="B7" s="1666">
        <v>261.10000000000002</v>
      </c>
      <c r="C7" s="1667">
        <v>43.4</v>
      </c>
      <c r="D7" s="1666">
        <v>174.4</v>
      </c>
      <c r="E7" s="1667">
        <v>29</v>
      </c>
      <c r="F7" s="1666">
        <v>133.5</v>
      </c>
      <c r="G7" s="1667">
        <v>22.200000000000003</v>
      </c>
      <c r="H7" s="1666">
        <v>32.200000000000003</v>
      </c>
      <c r="I7" s="1667">
        <v>5.4</v>
      </c>
      <c r="J7" s="1666">
        <v>601.20000000000005</v>
      </c>
      <c r="K7" s="1667">
        <v>100</v>
      </c>
      <c r="L7" s="583"/>
      <c r="M7" s="583"/>
      <c r="N7" s="583"/>
      <c r="O7" s="583"/>
      <c r="P7" s="583"/>
      <c r="Q7" s="583"/>
      <c r="R7" s="583"/>
      <c r="S7" s="583"/>
      <c r="T7" s="583"/>
      <c r="U7" s="583"/>
      <c r="V7" s="583"/>
      <c r="W7" s="583"/>
      <c r="X7" s="583"/>
      <c r="Y7" s="583"/>
    </row>
    <row r="8" spans="1:27" ht="17" customHeight="1">
      <c r="A8" s="589">
        <v>2006</v>
      </c>
      <c r="B8" s="1666">
        <v>285.7</v>
      </c>
      <c r="C8" s="1667">
        <v>44</v>
      </c>
      <c r="D8" s="1666">
        <v>187.8</v>
      </c>
      <c r="E8" s="1667">
        <v>28.9</v>
      </c>
      <c r="F8" s="1666">
        <v>139.30000000000001</v>
      </c>
      <c r="G8" s="1667">
        <v>21.5</v>
      </c>
      <c r="H8" s="1666">
        <v>35.9</v>
      </c>
      <c r="I8" s="1667">
        <v>5.5</v>
      </c>
      <c r="J8" s="1666">
        <v>648.70000000000005</v>
      </c>
      <c r="K8" s="1667">
        <v>100</v>
      </c>
      <c r="L8" s="583"/>
      <c r="M8" s="583"/>
      <c r="N8" s="583"/>
      <c r="O8" s="583"/>
      <c r="P8" s="583"/>
      <c r="Q8" s="583"/>
      <c r="R8" s="583"/>
      <c r="S8" s="583"/>
      <c r="T8" s="583"/>
      <c r="U8" s="583"/>
      <c r="V8" s="583"/>
      <c r="W8" s="583"/>
      <c r="X8" s="583"/>
      <c r="Y8" s="583"/>
      <c r="Z8" s="1971"/>
      <c r="AA8" s="1971"/>
    </row>
    <row r="9" spans="1:27" ht="17.25" customHeight="1">
      <c r="A9" s="589">
        <v>2007</v>
      </c>
      <c r="B9" s="1666">
        <v>298.60000000000002</v>
      </c>
      <c r="C9" s="1667">
        <v>41.1</v>
      </c>
      <c r="D9" s="1666">
        <v>229.10000000000002</v>
      </c>
      <c r="E9" s="1667">
        <v>31.4</v>
      </c>
      <c r="F9" s="1666">
        <v>155.5</v>
      </c>
      <c r="G9" s="1667">
        <v>21.4</v>
      </c>
      <c r="H9" s="1666">
        <v>43.3</v>
      </c>
      <c r="I9" s="1667">
        <v>6</v>
      </c>
      <c r="J9" s="1666">
        <v>726.4</v>
      </c>
      <c r="K9" s="1667">
        <v>100</v>
      </c>
      <c r="L9" s="583"/>
      <c r="M9" s="583"/>
      <c r="N9" s="583"/>
      <c r="O9" s="583"/>
      <c r="P9" s="583"/>
      <c r="Q9" s="583"/>
      <c r="R9" s="583"/>
      <c r="S9" s="583"/>
      <c r="T9" s="583"/>
      <c r="U9" s="583"/>
      <c r="V9" s="583"/>
      <c r="W9" s="583"/>
      <c r="X9" s="583"/>
      <c r="Y9" s="583"/>
    </row>
    <row r="10" spans="1:27" ht="17.25" customHeight="1">
      <c r="A10" s="589">
        <v>2008</v>
      </c>
      <c r="B10" s="1666">
        <v>304.5</v>
      </c>
      <c r="C10" s="1667">
        <v>38.1</v>
      </c>
      <c r="D10" s="1666">
        <v>256.10000000000002</v>
      </c>
      <c r="E10" s="1667">
        <v>32.1</v>
      </c>
      <c r="F10" s="1666">
        <v>186.2</v>
      </c>
      <c r="G10" s="1667">
        <v>23.299999999999997</v>
      </c>
      <c r="H10" s="1666">
        <v>52</v>
      </c>
      <c r="I10" s="1667">
        <v>6.5</v>
      </c>
      <c r="J10" s="1666">
        <v>799</v>
      </c>
      <c r="K10" s="1667">
        <v>100</v>
      </c>
      <c r="L10" s="583"/>
      <c r="M10" s="583"/>
      <c r="N10" s="583"/>
      <c r="O10" s="583"/>
      <c r="P10" s="583"/>
      <c r="Q10" s="583"/>
      <c r="R10" s="583"/>
      <c r="S10" s="583"/>
      <c r="T10" s="583"/>
      <c r="U10" s="583"/>
      <c r="V10" s="583"/>
      <c r="W10" s="583"/>
      <c r="X10" s="583"/>
      <c r="Y10" s="583"/>
    </row>
    <row r="11" spans="1:27" ht="17.25" customHeight="1">
      <c r="A11" s="589">
        <v>2009</v>
      </c>
      <c r="B11" s="1666">
        <v>320.2</v>
      </c>
      <c r="C11" s="1667">
        <v>38.6</v>
      </c>
      <c r="D11" s="1666">
        <v>246.1</v>
      </c>
      <c r="E11" s="1667">
        <v>29.7</v>
      </c>
      <c r="F11" s="1666">
        <v>211</v>
      </c>
      <c r="G11" s="1667">
        <v>25.4</v>
      </c>
      <c r="H11" s="1666">
        <v>53.3</v>
      </c>
      <c r="I11" s="1667">
        <v>6.4</v>
      </c>
      <c r="J11" s="1666">
        <v>830.6</v>
      </c>
      <c r="K11" s="1667">
        <v>100</v>
      </c>
      <c r="L11" s="583"/>
      <c r="M11" s="583"/>
      <c r="N11" s="583"/>
      <c r="O11" s="583"/>
      <c r="P11" s="583"/>
      <c r="Q11" s="583"/>
      <c r="R11" s="583"/>
      <c r="S11" s="583"/>
      <c r="T11" s="583"/>
      <c r="U11" s="583"/>
      <c r="V11" s="583"/>
      <c r="W11" s="583"/>
      <c r="X11" s="583"/>
      <c r="Y11" s="583"/>
    </row>
    <row r="12" spans="1:27" ht="17.25" customHeight="1">
      <c r="A12" s="589">
        <v>2010</v>
      </c>
      <c r="B12" s="1666">
        <v>340.9</v>
      </c>
      <c r="C12" s="1667">
        <v>38.4</v>
      </c>
      <c r="D12" s="1666">
        <v>245.9</v>
      </c>
      <c r="E12" s="1667">
        <v>27.6</v>
      </c>
      <c r="F12" s="1666">
        <v>239</v>
      </c>
      <c r="G12" s="1667">
        <v>26.900000000000002</v>
      </c>
      <c r="H12" s="1666">
        <v>62.4</v>
      </c>
      <c r="I12" s="1667">
        <v>7</v>
      </c>
      <c r="J12" s="1666">
        <v>888.2</v>
      </c>
      <c r="K12" s="1667">
        <v>100</v>
      </c>
      <c r="L12" s="583"/>
      <c r="M12" s="583"/>
      <c r="N12" s="583"/>
      <c r="O12" s="583"/>
      <c r="P12" s="583"/>
      <c r="Q12" s="583"/>
      <c r="R12" s="583"/>
      <c r="S12" s="583"/>
      <c r="T12" s="583"/>
      <c r="U12" s="583"/>
      <c r="V12" s="583"/>
      <c r="W12" s="583"/>
      <c r="X12" s="583"/>
      <c r="Y12" s="583"/>
    </row>
    <row r="13" spans="1:27" ht="17.25" customHeight="1">
      <c r="A13" s="589">
        <v>2011</v>
      </c>
      <c r="B13" s="1666">
        <v>355.6</v>
      </c>
      <c r="C13" s="1667">
        <v>36.9</v>
      </c>
      <c r="D13" s="1666">
        <v>263.2</v>
      </c>
      <c r="E13" s="1667">
        <v>27.2</v>
      </c>
      <c r="F13" s="1666">
        <v>277.39999999999998</v>
      </c>
      <c r="G13" s="1667">
        <v>28.799999999999997</v>
      </c>
      <c r="H13" s="1666">
        <v>67.2</v>
      </c>
      <c r="I13" s="1667">
        <v>7</v>
      </c>
      <c r="J13" s="1666">
        <v>963.4</v>
      </c>
      <c r="K13" s="1667">
        <v>100</v>
      </c>
      <c r="L13" s="583"/>
      <c r="M13" s="583"/>
      <c r="N13" s="583"/>
      <c r="O13" s="583"/>
      <c r="P13" s="583"/>
      <c r="Q13" s="583"/>
      <c r="R13" s="583"/>
      <c r="S13" s="583"/>
      <c r="T13" s="583"/>
      <c r="U13" s="583"/>
      <c r="V13" s="583"/>
      <c r="W13" s="583"/>
      <c r="X13" s="583"/>
      <c r="Y13" s="583"/>
    </row>
    <row r="14" spans="1:27" ht="17.25" customHeight="1">
      <c r="A14" s="589">
        <v>2012</v>
      </c>
      <c r="B14" s="1666">
        <v>351.05839778421358</v>
      </c>
      <c r="C14" s="1667">
        <v>36.410306207985464</v>
      </c>
      <c r="D14" s="1666">
        <v>245.81207331016782</v>
      </c>
      <c r="E14" s="1667">
        <v>25.494598378314166</v>
      </c>
      <c r="F14" s="1666">
        <v>296.21170989975258</v>
      </c>
      <c r="G14" s="1667">
        <v>30.721837528781485</v>
      </c>
      <c r="H14" s="1666">
        <v>71.090973109194906</v>
      </c>
      <c r="I14" s="1667">
        <v>7.3732578849188961</v>
      </c>
      <c r="J14" s="1666">
        <v>964.17315410332878</v>
      </c>
      <c r="K14" s="1667">
        <v>100</v>
      </c>
      <c r="L14" s="583"/>
      <c r="M14" s="583"/>
      <c r="N14" s="583"/>
      <c r="O14" s="583"/>
      <c r="P14" s="583"/>
      <c r="Q14" s="583"/>
      <c r="R14" s="583"/>
      <c r="S14" s="583"/>
      <c r="T14" s="583"/>
      <c r="U14" s="583"/>
      <c r="V14" s="583"/>
      <c r="W14" s="583"/>
      <c r="X14" s="583"/>
      <c r="Y14" s="583"/>
    </row>
    <row r="15" spans="1:27" ht="17.25" customHeight="1">
      <c r="A15" s="589">
        <v>2013</v>
      </c>
      <c r="B15" s="1666">
        <v>367.1</v>
      </c>
      <c r="C15" s="1667">
        <v>36.9</v>
      </c>
      <c r="D15" s="1666">
        <v>258.10000000000002</v>
      </c>
      <c r="E15" s="1667">
        <v>26</v>
      </c>
      <c r="F15" s="1666">
        <v>296.10000000000002</v>
      </c>
      <c r="G15" s="1667">
        <v>29.8</v>
      </c>
      <c r="H15" s="1666">
        <v>72.5</v>
      </c>
      <c r="I15" s="1667">
        <v>7.3</v>
      </c>
      <c r="J15" s="1666">
        <v>993.8</v>
      </c>
      <c r="K15" s="1667">
        <v>100</v>
      </c>
      <c r="L15" s="583"/>
      <c r="M15" s="583"/>
      <c r="N15" s="583"/>
      <c r="O15" s="583"/>
      <c r="P15" s="583"/>
      <c r="Q15" s="583"/>
      <c r="R15" s="583"/>
      <c r="S15" s="583"/>
      <c r="T15" s="583"/>
      <c r="U15" s="583"/>
      <c r="V15" s="583"/>
      <c r="W15" s="583"/>
      <c r="X15" s="583"/>
      <c r="Y15" s="583"/>
    </row>
    <row r="16" spans="1:27" ht="17.25" customHeight="1">
      <c r="A16" s="589">
        <v>2014</v>
      </c>
      <c r="B16" s="1666">
        <v>414.177346134738</v>
      </c>
      <c r="C16" s="1667">
        <v>39.225831364460035</v>
      </c>
      <c r="D16" s="1666">
        <v>266.20031436720876</v>
      </c>
      <c r="E16" s="1667">
        <v>25.211250055036729</v>
      </c>
      <c r="F16" s="1666">
        <v>310.36139241113767</v>
      </c>
      <c r="G16" s="1667">
        <v>29.393649252844099</v>
      </c>
      <c r="H16" s="1666">
        <v>65.122256510437154</v>
      </c>
      <c r="I16" s="1667">
        <v>6.167586604605142</v>
      </c>
      <c r="J16" s="1691">
        <v>1055.8790769441716</v>
      </c>
      <c r="K16" s="1667">
        <v>100</v>
      </c>
      <c r="L16" s="583"/>
      <c r="M16" s="583"/>
      <c r="N16" s="583"/>
      <c r="O16" s="583"/>
      <c r="P16" s="583"/>
      <c r="Q16" s="583"/>
      <c r="R16" s="583"/>
      <c r="S16" s="583"/>
      <c r="T16" s="583"/>
      <c r="U16" s="583"/>
      <c r="V16" s="583"/>
      <c r="W16" s="583"/>
      <c r="X16" s="583"/>
      <c r="Y16" s="583"/>
    </row>
    <row r="17" spans="1:37" ht="17.25" customHeight="1">
      <c r="A17" s="589">
        <v>2015</v>
      </c>
      <c r="B17" s="1666">
        <v>453.80753224370102</v>
      </c>
      <c r="C17" s="1667">
        <v>41.1050114349624</v>
      </c>
      <c r="D17" s="1666">
        <v>238.50608978038301</v>
      </c>
      <c r="E17" s="1667">
        <v>21.603421827882002</v>
      </c>
      <c r="F17" s="1668">
        <v>336.98824383886102</v>
      </c>
      <c r="G17" s="1667">
        <v>30.523745491746553</v>
      </c>
      <c r="H17" s="1666">
        <v>74.718097643764395</v>
      </c>
      <c r="I17" s="1667">
        <v>6.7678212454090545</v>
      </c>
      <c r="J17" s="1691">
        <v>1104.0199635067099</v>
      </c>
      <c r="K17" s="1667">
        <v>100</v>
      </c>
      <c r="L17" s="583"/>
      <c r="M17" s="583"/>
      <c r="N17" s="583"/>
      <c r="O17" s="583"/>
      <c r="P17" s="583"/>
      <c r="Q17" s="583"/>
      <c r="R17" s="583"/>
      <c r="S17" s="583"/>
      <c r="T17" s="583"/>
      <c r="U17" s="583"/>
      <c r="V17" s="583"/>
      <c r="W17" s="583"/>
      <c r="X17" s="583"/>
      <c r="Y17" s="583"/>
    </row>
    <row r="18" spans="1:37" ht="17.25" customHeight="1">
      <c r="A18" s="589">
        <v>2016</v>
      </c>
      <c r="B18" s="1668">
        <v>479.02929097772818</v>
      </c>
      <c r="C18" s="1667">
        <v>41.972768088574206</v>
      </c>
      <c r="D18" s="1668">
        <v>244.53406988457147</v>
      </c>
      <c r="E18" s="1667">
        <v>21.426188331973034</v>
      </c>
      <c r="F18" s="1668">
        <v>330.85661579054084</v>
      </c>
      <c r="G18" s="1667">
        <v>28.989809739614703</v>
      </c>
      <c r="H18" s="1668">
        <v>86.865939889149828</v>
      </c>
      <c r="I18" s="1667">
        <v>7.611233839838051</v>
      </c>
      <c r="J18" s="1690">
        <v>1141.2859165419904</v>
      </c>
      <c r="K18" s="1667">
        <v>100</v>
      </c>
      <c r="L18" s="583"/>
      <c r="M18" s="583"/>
      <c r="N18" s="583"/>
      <c r="O18" s="583"/>
      <c r="P18" s="583"/>
      <c r="Q18" s="583"/>
      <c r="R18" s="583"/>
      <c r="S18" s="583"/>
      <c r="T18" s="583"/>
      <c r="U18" s="583"/>
      <c r="V18" s="583"/>
      <c r="W18" s="583"/>
      <c r="X18" s="583"/>
      <c r="Y18" s="583"/>
      <c r="AB18" s="1972"/>
      <c r="AC18" s="1973"/>
      <c r="AD18" s="1974"/>
      <c r="AE18" s="1973"/>
      <c r="AF18" s="1974"/>
      <c r="AG18" s="1973"/>
      <c r="AH18" s="1974"/>
      <c r="AI18" s="1973"/>
      <c r="AJ18" s="1974"/>
      <c r="AK18" s="1973"/>
    </row>
    <row r="19" spans="1:37" ht="17.25" customHeight="1">
      <c r="A19" s="589">
        <v>2017</v>
      </c>
      <c r="B19" s="1668">
        <v>489.71490176254463</v>
      </c>
      <c r="C19" s="1667">
        <v>41.524556903495473</v>
      </c>
      <c r="D19" s="1668">
        <v>258.53286752716792</v>
      </c>
      <c r="E19" s="1667">
        <v>21.921862558026071</v>
      </c>
      <c r="F19" s="1668">
        <v>333.15018404703602</v>
      </c>
      <c r="G19" s="1667">
        <v>28.248913245402925</v>
      </c>
      <c r="H19" s="1668">
        <v>97.94010173427705</v>
      </c>
      <c r="I19" s="1667">
        <v>8.3046672930755765</v>
      </c>
      <c r="J19" s="1690">
        <v>1179.3380550710251</v>
      </c>
      <c r="K19" s="1667">
        <v>100</v>
      </c>
      <c r="L19" s="583"/>
      <c r="M19" s="583"/>
      <c r="N19" s="583"/>
      <c r="O19" s="583"/>
      <c r="P19" s="583"/>
      <c r="Q19" s="583"/>
      <c r="R19" s="583"/>
      <c r="S19" s="583"/>
      <c r="T19" s="583"/>
      <c r="U19" s="583"/>
      <c r="V19" s="583"/>
      <c r="W19" s="583"/>
      <c r="X19" s="583"/>
      <c r="Y19" s="583"/>
      <c r="AB19" s="1972"/>
      <c r="AC19" s="1973"/>
      <c r="AD19" s="1974"/>
      <c r="AE19" s="1973"/>
      <c r="AF19" s="1974"/>
      <c r="AG19" s="1973"/>
      <c r="AH19" s="1974"/>
      <c r="AI19" s="1973"/>
      <c r="AJ19" s="1974"/>
      <c r="AK19" s="1973"/>
    </row>
    <row r="20" spans="1:37" ht="17" customHeight="1">
      <c r="A20" s="589">
        <v>2018</v>
      </c>
      <c r="B20" s="1668">
        <v>519.05359503432976</v>
      </c>
      <c r="C20" s="1667">
        <v>43.140157925160686</v>
      </c>
      <c r="D20" s="1668">
        <v>273.68814264770378</v>
      </c>
      <c r="E20" s="1667">
        <v>22.747072381388566</v>
      </c>
      <c r="F20" s="1668">
        <v>350.59945210834735</v>
      </c>
      <c r="G20" s="1667">
        <v>29.139410413733032</v>
      </c>
      <c r="H20" s="1668">
        <v>59.838446071827178</v>
      </c>
      <c r="I20" s="1667">
        <v>4.9733592797177364</v>
      </c>
      <c r="J20" s="1690">
        <v>1203.1796358622078</v>
      </c>
      <c r="K20" s="1667">
        <v>100</v>
      </c>
      <c r="L20" s="583"/>
      <c r="M20" s="583"/>
      <c r="N20" s="583"/>
      <c r="O20" s="583"/>
      <c r="P20" s="583"/>
      <c r="Q20" s="583"/>
      <c r="R20" s="583"/>
      <c r="S20" s="583"/>
      <c r="T20" s="583"/>
      <c r="U20" s="583"/>
      <c r="V20" s="583"/>
      <c r="W20" s="583"/>
      <c r="X20" s="583"/>
      <c r="Y20" s="583"/>
      <c r="AB20" s="1972"/>
      <c r="AC20" s="1973"/>
      <c r="AD20" s="1974"/>
      <c r="AE20" s="1973"/>
      <c r="AF20" s="1974"/>
      <c r="AG20" s="1973"/>
      <c r="AH20" s="1974"/>
      <c r="AI20" s="1973"/>
      <c r="AJ20" s="1974"/>
      <c r="AK20" s="1973"/>
    </row>
    <row r="21" spans="1:37" ht="17" customHeight="1">
      <c r="A21" s="648">
        <v>2019</v>
      </c>
      <c r="B21" s="1690">
        <v>548.82893242878481</v>
      </c>
      <c r="C21" s="1667">
        <v>43.38641810865969</v>
      </c>
      <c r="D21" s="1690">
        <v>281.80782274589779</v>
      </c>
      <c r="E21" s="1667">
        <v>22.277673973631281</v>
      </c>
      <c r="F21" s="1690">
        <v>373.80849441096257</v>
      </c>
      <c r="G21" s="1667">
        <v>29.550577006410013</v>
      </c>
      <c r="H21" s="1690">
        <v>60.533415060656878</v>
      </c>
      <c r="I21" s="1667">
        <v>4.7853309112990052</v>
      </c>
      <c r="J21" s="1690">
        <v>1264.9786646463021</v>
      </c>
      <c r="K21" s="1667">
        <v>100</v>
      </c>
      <c r="L21" s="583"/>
      <c r="M21" s="583"/>
      <c r="N21" s="583"/>
      <c r="O21" s="583"/>
      <c r="P21" s="583"/>
      <c r="Q21" s="583"/>
      <c r="R21" s="583"/>
      <c r="S21" s="583"/>
      <c r="T21" s="583"/>
      <c r="U21" s="583"/>
      <c r="V21" s="583"/>
      <c r="W21" s="583"/>
      <c r="X21" s="583"/>
      <c r="Y21" s="583"/>
      <c r="AB21" s="1972"/>
      <c r="AC21" s="1973"/>
      <c r="AD21" s="1974"/>
      <c r="AE21" s="1973"/>
      <c r="AF21" s="1974"/>
      <c r="AG21" s="1973"/>
      <c r="AH21" s="1974"/>
      <c r="AI21" s="1973"/>
      <c r="AJ21" s="1974"/>
      <c r="AK21" s="1973"/>
    </row>
    <row r="22" spans="1:37" ht="17" customHeight="1">
      <c r="A22" s="648">
        <v>2020</v>
      </c>
      <c r="B22" s="1690">
        <v>575.4</v>
      </c>
      <c r="C22" s="1667">
        <f>(B22/$J22)*100</f>
        <v>44.785180572851807</v>
      </c>
      <c r="D22" s="1690">
        <v>292.3</v>
      </c>
      <c r="E22" s="1667">
        <f t="shared" ref="E22:E24" si="0">(D22/J22)*100</f>
        <v>22.75062266500623</v>
      </c>
      <c r="F22" s="1690">
        <v>356.9</v>
      </c>
      <c r="G22" s="1667">
        <f>(F22/J22)*100</f>
        <v>27.778642590286424</v>
      </c>
      <c r="H22" s="1690">
        <v>60.2</v>
      </c>
      <c r="I22" s="1667">
        <f t="shared" ref="I22:I24" si="1">(H22/J22)*100</f>
        <v>4.685554171855542</v>
      </c>
      <c r="J22" s="1690">
        <v>1284.8</v>
      </c>
      <c r="K22" s="1667">
        <f>(J22/J22)*100</f>
        <v>100</v>
      </c>
      <c r="L22" s="583"/>
      <c r="M22" s="1971"/>
      <c r="N22" s="583"/>
      <c r="O22" s="583"/>
      <c r="P22" s="583"/>
      <c r="Q22" s="1975"/>
      <c r="R22" s="583"/>
      <c r="S22" s="583"/>
      <c r="T22" s="583"/>
      <c r="U22" s="583"/>
      <c r="V22" s="583"/>
      <c r="W22" s="583"/>
      <c r="X22" s="583"/>
      <c r="Y22" s="583"/>
      <c r="Z22" s="1971"/>
      <c r="AA22" s="1971"/>
      <c r="AB22" s="1972"/>
      <c r="AC22" s="1973"/>
      <c r="AD22" s="1974"/>
      <c r="AE22" s="1973"/>
      <c r="AF22" s="1974"/>
      <c r="AG22" s="1973"/>
      <c r="AH22" s="1974"/>
      <c r="AI22" s="1973"/>
      <c r="AJ22" s="1974"/>
      <c r="AK22" s="1973"/>
    </row>
    <row r="23" spans="1:37" ht="17" customHeight="1">
      <c r="A23" s="648">
        <v>2021</v>
      </c>
      <c r="B23" s="1690">
        <v>623.79999999999995</v>
      </c>
      <c r="C23" s="1667">
        <f>(B23/$J23)*100</f>
        <v>43.994639960504969</v>
      </c>
      <c r="D23" s="1690">
        <v>327.7</v>
      </c>
      <c r="E23" s="1667">
        <f t="shared" si="0"/>
        <v>23.111643980534591</v>
      </c>
      <c r="F23" s="1690">
        <v>394.3</v>
      </c>
      <c r="G23" s="1667">
        <f>(F23/J23)*100</f>
        <v>27.808731222230058</v>
      </c>
      <c r="H23" s="1690">
        <v>72.2</v>
      </c>
      <c r="I23" s="1667">
        <f t="shared" si="1"/>
        <v>5.0920375202764649</v>
      </c>
      <c r="J23" s="1690">
        <v>1417.9</v>
      </c>
      <c r="K23" s="1667">
        <f t="shared" ref="K23:K26" si="2">(J23/J23)*100</f>
        <v>100</v>
      </c>
      <c r="L23" s="583"/>
      <c r="M23" s="583"/>
      <c r="N23" s="583"/>
      <c r="O23" s="583"/>
      <c r="P23" s="583"/>
      <c r="Q23" s="583"/>
      <c r="R23" s="583"/>
      <c r="S23" s="583"/>
      <c r="T23" s="583"/>
      <c r="U23" s="583"/>
      <c r="V23" s="583"/>
      <c r="W23" s="583"/>
      <c r="X23" s="583"/>
      <c r="Y23" s="583"/>
    </row>
    <row r="24" spans="1:37" ht="17.25" customHeight="1">
      <c r="A24" s="648">
        <v>2022</v>
      </c>
      <c r="B24" s="1690">
        <v>683.9</v>
      </c>
      <c r="C24" s="1667">
        <f>(B24/$J24)*100</f>
        <v>46.720863505943434</v>
      </c>
      <c r="D24" s="1690">
        <v>321.7</v>
      </c>
      <c r="E24" s="1667">
        <f t="shared" si="0"/>
        <v>21.977046044541602</v>
      </c>
      <c r="F24" s="1690">
        <v>378.6</v>
      </c>
      <c r="G24" s="1667">
        <f>(F24/J24)*100</f>
        <v>25.864189096871158</v>
      </c>
      <c r="H24" s="1690">
        <v>79.7</v>
      </c>
      <c r="I24" s="1667">
        <f t="shared" si="1"/>
        <v>5.4447328870064222</v>
      </c>
      <c r="J24" s="1690">
        <v>1463.8</v>
      </c>
      <c r="K24" s="1667">
        <f t="shared" si="2"/>
        <v>100</v>
      </c>
      <c r="L24" s="583"/>
      <c r="M24" s="583"/>
      <c r="N24" s="583"/>
      <c r="O24" s="583"/>
      <c r="P24" s="583"/>
      <c r="Q24" s="583"/>
      <c r="R24" s="583"/>
      <c r="S24" s="583"/>
      <c r="T24" s="583"/>
      <c r="U24" s="583"/>
      <c r="V24" s="583"/>
      <c r="W24" s="583"/>
      <c r="X24" s="583"/>
      <c r="Y24" s="583"/>
    </row>
    <row r="25" spans="1:37" ht="17.25" customHeight="1">
      <c r="A25" s="589">
        <v>2023</v>
      </c>
      <c r="B25" s="1690">
        <v>780.2</v>
      </c>
      <c r="C25" s="1667">
        <f>(B25/$J25)*100</f>
        <v>48.640897755610972</v>
      </c>
      <c r="D25" s="1690">
        <v>353.6</v>
      </c>
      <c r="E25" s="1667">
        <f>(D25/J25)*100</f>
        <v>22.044887780548631</v>
      </c>
      <c r="F25" s="1690">
        <v>380.8</v>
      </c>
      <c r="G25" s="1667">
        <f>(F25/J25)*100</f>
        <v>23.74064837905237</v>
      </c>
      <c r="H25" s="1690">
        <v>89.4</v>
      </c>
      <c r="I25" s="1667">
        <f>(H25/J25)*100</f>
        <v>5.5735660847880304</v>
      </c>
      <c r="J25" s="1690">
        <v>1604</v>
      </c>
      <c r="K25" s="1667">
        <f t="shared" si="2"/>
        <v>100</v>
      </c>
      <c r="L25" s="583"/>
      <c r="M25" s="583"/>
      <c r="N25" s="583"/>
      <c r="O25" s="583"/>
      <c r="P25" s="583"/>
      <c r="Q25" s="583"/>
      <c r="R25" s="583"/>
      <c r="S25" s="583"/>
      <c r="T25" s="583"/>
      <c r="U25" s="583"/>
      <c r="V25" s="583"/>
      <c r="W25" s="583"/>
      <c r="X25" s="583"/>
      <c r="Y25" s="583"/>
    </row>
    <row r="26" spans="1:37" ht="17" customHeight="1">
      <c r="A26" s="2090">
        <v>2024</v>
      </c>
      <c r="B26" s="2089">
        <v>853.3</v>
      </c>
      <c r="C26" s="2091">
        <f>(B26/J26)*100</f>
        <v>49.610465116279066</v>
      </c>
      <c r="D26" s="2089">
        <v>385.6</v>
      </c>
      <c r="E26" s="2091">
        <f>(D26/J26)*100</f>
        <v>22.418604651162791</v>
      </c>
      <c r="F26" s="2089">
        <v>385.4</v>
      </c>
      <c r="G26" s="2091">
        <f>(F26/J26)*100</f>
        <v>22.406976744186043</v>
      </c>
      <c r="H26" s="2089">
        <v>95.7</v>
      </c>
      <c r="I26" s="2091">
        <f>(H26/J26)*100</f>
        <v>5.5639534883720936</v>
      </c>
      <c r="J26" s="2089">
        <v>1720</v>
      </c>
      <c r="K26" s="1689">
        <f t="shared" si="2"/>
        <v>100</v>
      </c>
      <c r="L26" s="583"/>
      <c r="M26" s="583"/>
      <c r="N26" s="583"/>
      <c r="O26" s="583"/>
      <c r="P26" s="583"/>
      <c r="Q26" s="583"/>
      <c r="R26" s="583"/>
      <c r="S26" s="583"/>
      <c r="T26" s="583"/>
      <c r="U26" s="583"/>
      <c r="V26" s="583"/>
      <c r="W26" s="583"/>
      <c r="X26" s="583"/>
      <c r="Y26" s="583"/>
    </row>
    <row r="27" spans="1:37" s="17" customFormat="1" ht="15" customHeight="1">
      <c r="A27" s="590" t="s">
        <v>79</v>
      </c>
      <c r="B27" s="590"/>
      <c r="C27" s="590"/>
      <c r="D27" s="590"/>
      <c r="E27" s="590"/>
      <c r="F27" s="590"/>
      <c r="G27" s="590"/>
      <c r="H27" s="590"/>
      <c r="I27" s="590"/>
      <c r="J27" s="590"/>
      <c r="K27" s="590"/>
      <c r="L27" s="590"/>
      <c r="M27" s="590"/>
      <c r="N27" s="590"/>
      <c r="O27" s="590"/>
      <c r="P27" s="590"/>
      <c r="Q27" s="590"/>
      <c r="R27" s="590"/>
      <c r="S27" s="590"/>
      <c r="T27" s="590"/>
      <c r="U27" s="590"/>
      <c r="V27" s="590"/>
      <c r="W27" s="590"/>
      <c r="X27" s="590"/>
      <c r="Y27" s="590"/>
    </row>
    <row r="28" spans="1:37" s="17" customFormat="1" ht="15" customHeight="1">
      <c r="A28" s="2450" t="s">
        <v>80</v>
      </c>
      <c r="B28" s="2450"/>
      <c r="C28" s="2450"/>
      <c r="D28" s="2450"/>
      <c r="E28" s="2450"/>
      <c r="F28" s="2450"/>
      <c r="G28" s="2450"/>
      <c r="H28" s="2450"/>
      <c r="I28" s="2450"/>
      <c r="J28" s="2450"/>
      <c r="K28" s="2450"/>
      <c r="L28" s="2450"/>
      <c r="M28" s="2450"/>
      <c r="N28" s="2450"/>
      <c r="O28" s="2450"/>
      <c r="P28" s="2450"/>
      <c r="Q28" s="2450"/>
      <c r="R28" s="2450"/>
      <c r="S28" s="2450"/>
      <c r="T28" s="2450"/>
      <c r="U28" s="2450"/>
      <c r="V28" s="2450"/>
      <c r="W28" s="2450"/>
      <c r="X28" s="2450"/>
      <c r="Y28" s="2450"/>
    </row>
    <row r="29" spans="1:37" ht="18.75" customHeight="1">
      <c r="A29" s="2444" t="s">
        <v>2218</v>
      </c>
      <c r="B29" s="2445"/>
      <c r="C29" s="2445"/>
      <c r="D29" s="2445"/>
      <c r="E29" s="2445"/>
      <c r="F29" s="2445"/>
      <c r="G29" s="2445"/>
      <c r="H29" s="2445"/>
      <c r="I29" s="2445"/>
      <c r="J29" s="2445"/>
      <c r="K29" s="2445"/>
      <c r="L29" s="2445"/>
      <c r="M29" s="2445"/>
      <c r="N29" s="2445"/>
      <c r="O29" s="2445"/>
      <c r="P29" s="2445"/>
      <c r="Q29" s="2445"/>
      <c r="R29" s="2445"/>
      <c r="S29" s="2445"/>
      <c r="T29" s="2445"/>
      <c r="U29" s="2445"/>
      <c r="V29" s="2445"/>
      <c r="W29" s="2445"/>
      <c r="X29" s="2445"/>
      <c r="Y29" s="2445"/>
    </row>
    <row r="30" spans="1:37" ht="23.25" customHeight="1">
      <c r="A30" s="584" t="s">
        <v>81</v>
      </c>
      <c r="B30" s="583"/>
      <c r="C30" s="583"/>
      <c r="D30" s="583"/>
      <c r="E30" s="583"/>
      <c r="F30" s="583"/>
      <c r="G30" s="583"/>
      <c r="H30" s="583"/>
      <c r="I30" s="583"/>
      <c r="J30" s="583"/>
      <c r="K30" s="583"/>
      <c r="L30" s="583"/>
      <c r="M30" s="583"/>
      <c r="N30" s="583"/>
      <c r="O30" s="583"/>
      <c r="P30" s="583"/>
      <c r="Q30" s="583"/>
      <c r="R30" s="583"/>
      <c r="S30" s="583"/>
      <c r="T30" s="583"/>
      <c r="U30" s="583"/>
      <c r="V30" s="583"/>
      <c r="W30" s="583"/>
      <c r="X30" s="583"/>
      <c r="Y30" s="585"/>
    </row>
    <row r="31" spans="1:37" ht="18" customHeight="1">
      <c r="A31" s="2451" t="s">
        <v>69</v>
      </c>
      <c r="B31" s="2446" t="s">
        <v>82</v>
      </c>
      <c r="C31" s="2447"/>
      <c r="D31" s="2446" t="s">
        <v>83</v>
      </c>
      <c r="E31" s="2447"/>
      <c r="F31" s="2446" t="s">
        <v>85</v>
      </c>
      <c r="G31" s="2447"/>
      <c r="H31" s="2446" t="s">
        <v>84</v>
      </c>
      <c r="I31" s="2447"/>
      <c r="J31" s="2446" t="s">
        <v>86</v>
      </c>
      <c r="K31" s="2447"/>
      <c r="L31" s="2446" t="s">
        <v>88</v>
      </c>
      <c r="M31" s="2447"/>
      <c r="N31" s="2446" t="s">
        <v>87</v>
      </c>
      <c r="O31" s="2447"/>
      <c r="P31" s="2446" t="s">
        <v>89</v>
      </c>
      <c r="Q31" s="2447"/>
      <c r="R31" s="2448" t="s">
        <v>2090</v>
      </c>
      <c r="S31" s="2447"/>
      <c r="T31" s="2449" t="s">
        <v>2091</v>
      </c>
      <c r="U31" s="2447"/>
      <c r="V31" s="2446" t="s">
        <v>90</v>
      </c>
      <c r="W31" s="2447"/>
      <c r="X31" s="2446" t="s">
        <v>74</v>
      </c>
      <c r="Y31" s="2447"/>
    </row>
    <row r="32" spans="1:37" ht="18" customHeight="1">
      <c r="A32" s="2452"/>
      <c r="B32" s="586" t="s">
        <v>75</v>
      </c>
      <c r="C32" s="587" t="s">
        <v>91</v>
      </c>
      <c r="D32" s="586" t="s">
        <v>75</v>
      </c>
      <c r="E32" s="587" t="s">
        <v>91</v>
      </c>
      <c r="F32" s="586" t="s">
        <v>75</v>
      </c>
      <c r="G32" s="587" t="s">
        <v>91</v>
      </c>
      <c r="H32" s="586" t="s">
        <v>75</v>
      </c>
      <c r="I32" s="587" t="s">
        <v>91</v>
      </c>
      <c r="J32" s="586" t="s">
        <v>75</v>
      </c>
      <c r="K32" s="587" t="s">
        <v>91</v>
      </c>
      <c r="L32" s="586" t="s">
        <v>75</v>
      </c>
      <c r="M32" s="587" t="s">
        <v>91</v>
      </c>
      <c r="N32" s="586" t="s">
        <v>75</v>
      </c>
      <c r="O32" s="587" t="s">
        <v>91</v>
      </c>
      <c r="P32" s="586" t="s">
        <v>75</v>
      </c>
      <c r="Q32" s="587" t="s">
        <v>91</v>
      </c>
      <c r="R32" s="586" t="s">
        <v>447</v>
      </c>
      <c r="S32" s="587" t="s">
        <v>76</v>
      </c>
      <c r="T32" s="586" t="s">
        <v>75</v>
      </c>
      <c r="U32" s="587" t="s">
        <v>91</v>
      </c>
      <c r="V32" s="586" t="s">
        <v>75</v>
      </c>
      <c r="W32" s="587" t="s">
        <v>91</v>
      </c>
      <c r="X32" s="586" t="s">
        <v>75</v>
      </c>
      <c r="Y32" s="587" t="s">
        <v>91</v>
      </c>
    </row>
    <row r="33" spans="1:25" ht="18" customHeight="1">
      <c r="A33" s="2453"/>
      <c r="B33" s="591" t="s">
        <v>92</v>
      </c>
      <c r="C33" s="592" t="s">
        <v>78</v>
      </c>
      <c r="D33" s="591" t="s">
        <v>92</v>
      </c>
      <c r="E33" s="592" t="s">
        <v>78</v>
      </c>
      <c r="F33" s="591" t="s">
        <v>92</v>
      </c>
      <c r="G33" s="592" t="s">
        <v>78</v>
      </c>
      <c r="H33" s="591" t="s">
        <v>92</v>
      </c>
      <c r="I33" s="592" t="s">
        <v>78</v>
      </c>
      <c r="J33" s="591" t="s">
        <v>92</v>
      </c>
      <c r="K33" s="592" t="s">
        <v>78</v>
      </c>
      <c r="L33" s="591" t="s">
        <v>92</v>
      </c>
      <c r="M33" s="592" t="s">
        <v>78</v>
      </c>
      <c r="N33" s="591" t="s">
        <v>92</v>
      </c>
      <c r="O33" s="592" t="s">
        <v>78</v>
      </c>
      <c r="P33" s="591" t="s">
        <v>92</v>
      </c>
      <c r="Q33" s="592" t="s">
        <v>78</v>
      </c>
      <c r="R33" s="591" t="s">
        <v>2092</v>
      </c>
      <c r="S33" s="592" t="s">
        <v>1015</v>
      </c>
      <c r="T33" s="591" t="s">
        <v>92</v>
      </c>
      <c r="U33" s="592" t="s">
        <v>78</v>
      </c>
      <c r="V33" s="591" t="s">
        <v>92</v>
      </c>
      <c r="W33" s="592" t="s">
        <v>78</v>
      </c>
      <c r="X33" s="591" t="s">
        <v>92</v>
      </c>
      <c r="Y33" s="592" t="s">
        <v>78</v>
      </c>
    </row>
    <row r="34" spans="1:25" ht="18" customHeight="1">
      <c r="A34" s="593">
        <v>2005</v>
      </c>
      <c r="B34" s="1669">
        <v>247.7</v>
      </c>
      <c r="C34" s="1670">
        <v>41.2</v>
      </c>
      <c r="D34" s="1669">
        <v>11.6</v>
      </c>
      <c r="E34" s="1670">
        <v>1.9</v>
      </c>
      <c r="F34" s="1669">
        <v>31.1</v>
      </c>
      <c r="G34" s="1670">
        <v>5.2</v>
      </c>
      <c r="H34" s="1669">
        <v>67.7</v>
      </c>
      <c r="I34" s="1670">
        <v>11.3</v>
      </c>
      <c r="J34" s="1669">
        <v>32</v>
      </c>
      <c r="K34" s="1670">
        <v>5.3</v>
      </c>
      <c r="L34" s="1669">
        <v>19.399999999999999</v>
      </c>
      <c r="M34" s="1670">
        <v>3.2</v>
      </c>
      <c r="N34" s="1669">
        <v>19.899999999999999</v>
      </c>
      <c r="O34" s="1670">
        <v>3.3</v>
      </c>
      <c r="P34" s="1669">
        <v>9.6999999999999993</v>
      </c>
      <c r="Q34" s="1670">
        <v>1.6</v>
      </c>
      <c r="R34" s="1669">
        <v>15.1</v>
      </c>
      <c r="S34" s="1670">
        <v>2.5</v>
      </c>
      <c r="T34" s="1669">
        <v>13.5</v>
      </c>
      <c r="U34" s="1670">
        <v>2.2000000000000002</v>
      </c>
      <c r="V34" s="1669">
        <v>133.4</v>
      </c>
      <c r="W34" s="1670">
        <v>22.2</v>
      </c>
      <c r="X34" s="1669">
        <v>601.20000000000005</v>
      </c>
      <c r="Y34" s="1670">
        <v>100</v>
      </c>
    </row>
    <row r="35" spans="1:25" ht="18" customHeight="1">
      <c r="A35" s="593">
        <v>2006</v>
      </c>
      <c r="B35" s="1669">
        <v>270.10000000000002</v>
      </c>
      <c r="C35" s="1670">
        <v>41.6</v>
      </c>
      <c r="D35" s="1669">
        <v>13.4</v>
      </c>
      <c r="E35" s="1670">
        <v>2.1</v>
      </c>
      <c r="F35" s="1669">
        <v>32.1</v>
      </c>
      <c r="G35" s="1670">
        <v>4.9000000000000004</v>
      </c>
      <c r="H35" s="1669">
        <v>63.7</v>
      </c>
      <c r="I35" s="1670">
        <v>9.8000000000000007</v>
      </c>
      <c r="J35" s="1669">
        <v>33.200000000000003</v>
      </c>
      <c r="K35" s="1670">
        <v>5.0999999999999996</v>
      </c>
      <c r="L35" s="1669">
        <v>20.5</v>
      </c>
      <c r="M35" s="1670">
        <v>3.2</v>
      </c>
      <c r="N35" s="1669">
        <v>21.5</v>
      </c>
      <c r="O35" s="1670">
        <v>3.3</v>
      </c>
      <c r="P35" s="1669">
        <v>10.7</v>
      </c>
      <c r="Q35" s="1670">
        <v>1.7</v>
      </c>
      <c r="R35" s="1669">
        <v>16.5</v>
      </c>
      <c r="S35" s="1670">
        <v>2.5</v>
      </c>
      <c r="T35" s="1669">
        <v>15.6</v>
      </c>
      <c r="U35" s="1670">
        <v>2.4</v>
      </c>
      <c r="V35" s="1669">
        <v>151.4</v>
      </c>
      <c r="W35" s="1670">
        <v>23.3</v>
      </c>
      <c r="X35" s="1669">
        <v>648.70000000000005</v>
      </c>
      <c r="Y35" s="1670">
        <v>100</v>
      </c>
    </row>
    <row r="36" spans="1:25" ht="18" customHeight="1">
      <c r="A36" s="593">
        <v>2007</v>
      </c>
      <c r="B36" s="1669">
        <v>281</v>
      </c>
      <c r="C36" s="1670">
        <v>38.700000000000003</v>
      </c>
      <c r="D36" s="1669">
        <v>24.8</v>
      </c>
      <c r="E36" s="1670">
        <v>3.4</v>
      </c>
      <c r="F36" s="1669">
        <v>37.299999999999997</v>
      </c>
      <c r="G36" s="1670">
        <v>5.0999999999999996</v>
      </c>
      <c r="H36" s="1669">
        <v>65.7</v>
      </c>
      <c r="I36" s="1670">
        <v>9</v>
      </c>
      <c r="J36" s="1669">
        <v>38.5</v>
      </c>
      <c r="K36" s="1670">
        <v>5.3</v>
      </c>
      <c r="L36" s="1669">
        <v>23.4</v>
      </c>
      <c r="M36" s="1670">
        <v>3.2</v>
      </c>
      <c r="N36" s="1669">
        <v>24.2</v>
      </c>
      <c r="O36" s="1670">
        <v>3.3</v>
      </c>
      <c r="P36" s="1669">
        <v>13.2</v>
      </c>
      <c r="Q36" s="1670">
        <v>1.8</v>
      </c>
      <c r="R36" s="1669">
        <v>19.600000000000001</v>
      </c>
      <c r="S36" s="1670">
        <v>2.7</v>
      </c>
      <c r="T36" s="1669">
        <v>17.600000000000001</v>
      </c>
      <c r="U36" s="1670">
        <v>2.4</v>
      </c>
      <c r="V36" s="1669">
        <v>181.2</v>
      </c>
      <c r="W36" s="1670">
        <v>24.9</v>
      </c>
      <c r="X36" s="1669">
        <v>726.4</v>
      </c>
      <c r="Y36" s="1670">
        <v>100</v>
      </c>
    </row>
    <row r="37" spans="1:25" ht="18" customHeight="1">
      <c r="A37" s="593">
        <v>2008</v>
      </c>
      <c r="B37" s="1669">
        <v>285.3</v>
      </c>
      <c r="C37" s="1670">
        <v>35.700000000000003</v>
      </c>
      <c r="D37" s="1669">
        <v>36.5</v>
      </c>
      <c r="E37" s="1670">
        <v>4.5999999999999996</v>
      </c>
      <c r="F37" s="1669">
        <v>41.9</v>
      </c>
      <c r="G37" s="1670">
        <v>5.2</v>
      </c>
      <c r="H37" s="1669">
        <v>77</v>
      </c>
      <c r="I37" s="1670">
        <v>9.6</v>
      </c>
      <c r="J37" s="1669">
        <v>42.5</v>
      </c>
      <c r="K37" s="1670">
        <v>5.3</v>
      </c>
      <c r="L37" s="1669">
        <v>22.2</v>
      </c>
      <c r="M37" s="1670">
        <v>2.8</v>
      </c>
      <c r="N37" s="1669">
        <v>27.3</v>
      </c>
      <c r="O37" s="1670">
        <v>3.4</v>
      </c>
      <c r="P37" s="1669">
        <v>18.100000000000001</v>
      </c>
      <c r="Q37" s="1670">
        <v>2.2999999999999998</v>
      </c>
      <c r="R37" s="1669">
        <v>22.6</v>
      </c>
      <c r="S37" s="1670">
        <v>2.8</v>
      </c>
      <c r="T37" s="1669">
        <v>19.2</v>
      </c>
      <c r="U37" s="1670">
        <v>2.4</v>
      </c>
      <c r="V37" s="1669">
        <v>206.2</v>
      </c>
      <c r="W37" s="1670">
        <v>25.8</v>
      </c>
      <c r="X37" s="1669">
        <v>799</v>
      </c>
      <c r="Y37" s="1670">
        <v>100</v>
      </c>
    </row>
    <row r="38" spans="1:25" ht="18" customHeight="1">
      <c r="A38" s="593">
        <v>2009</v>
      </c>
      <c r="B38" s="1669">
        <v>301.10000000000002</v>
      </c>
      <c r="C38" s="1670">
        <v>36.299999999999997</v>
      </c>
      <c r="D38" s="1669">
        <v>45.3</v>
      </c>
      <c r="E38" s="1670">
        <v>5.4</v>
      </c>
      <c r="F38" s="1669">
        <v>41.3</v>
      </c>
      <c r="G38" s="1670">
        <v>5</v>
      </c>
      <c r="H38" s="1669">
        <v>89.9</v>
      </c>
      <c r="I38" s="1670">
        <v>10.8</v>
      </c>
      <c r="J38" s="1669">
        <v>40.4</v>
      </c>
      <c r="K38" s="1670">
        <v>4.9000000000000004</v>
      </c>
      <c r="L38" s="1669">
        <v>19.8</v>
      </c>
      <c r="M38" s="1670">
        <v>2.4</v>
      </c>
      <c r="N38" s="1669">
        <v>27.1</v>
      </c>
      <c r="O38" s="1670">
        <v>3.3</v>
      </c>
      <c r="P38" s="1669">
        <v>19.100000000000001</v>
      </c>
      <c r="Q38" s="1670">
        <v>2.2999999999999998</v>
      </c>
      <c r="R38" s="1669">
        <v>22.7</v>
      </c>
      <c r="S38" s="1670">
        <v>2.7</v>
      </c>
      <c r="T38" s="1669">
        <v>19.100000000000001</v>
      </c>
      <c r="U38" s="1670">
        <v>2.2999999999999998</v>
      </c>
      <c r="V38" s="1669">
        <v>204.8</v>
      </c>
      <c r="W38" s="1670">
        <v>24.7</v>
      </c>
      <c r="X38" s="1669">
        <v>830.6</v>
      </c>
      <c r="Y38" s="1670">
        <v>100</v>
      </c>
    </row>
    <row r="39" spans="1:25" ht="18" customHeight="1">
      <c r="A39" s="593">
        <v>2010</v>
      </c>
      <c r="B39" s="1669">
        <v>319.2</v>
      </c>
      <c r="C39" s="1670">
        <v>35.9</v>
      </c>
      <c r="D39" s="1669">
        <v>54.8</v>
      </c>
      <c r="E39" s="1670">
        <v>6.2</v>
      </c>
      <c r="F39" s="1669">
        <v>42.2</v>
      </c>
      <c r="G39" s="1670">
        <v>4.7</v>
      </c>
      <c r="H39" s="1669">
        <v>96.2</v>
      </c>
      <c r="I39" s="1670">
        <v>10.8</v>
      </c>
      <c r="J39" s="1669">
        <v>38.5</v>
      </c>
      <c r="K39" s="1670">
        <v>4.3</v>
      </c>
      <c r="L39" s="1669">
        <v>20.3</v>
      </c>
      <c r="M39" s="1670">
        <v>2.2999999999999998</v>
      </c>
      <c r="N39" s="1669">
        <v>26.6</v>
      </c>
      <c r="O39" s="1670">
        <v>3</v>
      </c>
      <c r="P39" s="1669">
        <v>25.8</v>
      </c>
      <c r="Q39" s="1670">
        <v>2.9</v>
      </c>
      <c r="R39" s="1669">
        <v>22.2</v>
      </c>
      <c r="S39" s="1670">
        <v>2.5</v>
      </c>
      <c r="T39" s="1669">
        <v>21.6</v>
      </c>
      <c r="U39" s="1670">
        <v>2.4</v>
      </c>
      <c r="V39" s="1669">
        <v>220.8</v>
      </c>
      <c r="W39" s="1670">
        <v>24.9</v>
      </c>
      <c r="X39" s="1669">
        <v>888.2</v>
      </c>
      <c r="Y39" s="1670">
        <v>100</v>
      </c>
    </row>
    <row r="40" spans="1:25" ht="18" customHeight="1">
      <c r="A40" s="593">
        <v>2011</v>
      </c>
      <c r="B40" s="1669">
        <v>330.6</v>
      </c>
      <c r="C40" s="1670">
        <v>34.299999999999997</v>
      </c>
      <c r="D40" s="1669">
        <v>66.7</v>
      </c>
      <c r="E40" s="1670">
        <v>6.9</v>
      </c>
      <c r="F40" s="1669">
        <v>44.7</v>
      </c>
      <c r="G40" s="1670">
        <v>4.5999999999999996</v>
      </c>
      <c r="H40" s="1669">
        <v>112.1</v>
      </c>
      <c r="I40" s="1670">
        <v>11.6</v>
      </c>
      <c r="J40" s="1669">
        <v>40</v>
      </c>
      <c r="K40" s="1670">
        <v>4.0999999999999996</v>
      </c>
      <c r="L40" s="1669">
        <v>23.1</v>
      </c>
      <c r="M40" s="1670">
        <v>2.4</v>
      </c>
      <c r="N40" s="1669">
        <v>28.7</v>
      </c>
      <c r="O40" s="1670">
        <v>3</v>
      </c>
      <c r="P40" s="1669">
        <v>31.7</v>
      </c>
      <c r="Q40" s="1670">
        <v>3.3</v>
      </c>
      <c r="R40" s="1669">
        <v>22.7</v>
      </c>
      <c r="S40" s="1670">
        <v>2.4</v>
      </c>
      <c r="T40" s="1669">
        <v>22.3</v>
      </c>
      <c r="U40" s="1670">
        <v>2.2999999999999998</v>
      </c>
      <c r="V40" s="1669">
        <v>240.8</v>
      </c>
      <c r="W40" s="1670">
        <v>25</v>
      </c>
      <c r="X40" s="1669">
        <v>963.4</v>
      </c>
      <c r="Y40" s="1670">
        <v>100</v>
      </c>
    </row>
    <row r="41" spans="1:25" ht="18" customHeight="1">
      <c r="A41" s="593">
        <v>2012</v>
      </c>
      <c r="B41" s="1669">
        <v>326.10000000000002</v>
      </c>
      <c r="C41" s="1670">
        <v>33.799999999999997</v>
      </c>
      <c r="D41" s="1669">
        <v>85</v>
      </c>
      <c r="E41" s="1670">
        <v>8.8000000000000007</v>
      </c>
      <c r="F41" s="1669">
        <v>42.1</v>
      </c>
      <c r="G41" s="1670">
        <v>4.4000000000000004</v>
      </c>
      <c r="H41" s="1669">
        <v>108.6</v>
      </c>
      <c r="I41" s="1670">
        <v>11.3</v>
      </c>
      <c r="J41" s="1669">
        <v>36.9</v>
      </c>
      <c r="K41" s="1670">
        <v>3.8</v>
      </c>
      <c r="L41" s="1669">
        <v>23.2</v>
      </c>
      <c r="M41" s="1670">
        <v>2.4</v>
      </c>
      <c r="N41" s="1669">
        <v>31.4</v>
      </c>
      <c r="O41" s="1670">
        <v>3.3</v>
      </c>
      <c r="P41" s="1669">
        <v>26.3</v>
      </c>
      <c r="Q41" s="1670">
        <v>2.7</v>
      </c>
      <c r="R41" s="1669">
        <v>20</v>
      </c>
      <c r="S41" s="1670">
        <v>2.1</v>
      </c>
      <c r="T41" s="1669">
        <v>22</v>
      </c>
      <c r="U41" s="1670">
        <v>2.2999999999999998</v>
      </c>
      <c r="V41" s="1669">
        <v>242.4</v>
      </c>
      <c r="W41" s="1670">
        <v>25.1</v>
      </c>
      <c r="X41" s="1669">
        <v>964.2</v>
      </c>
      <c r="Y41" s="1670">
        <v>100</v>
      </c>
    </row>
    <row r="42" spans="1:25" ht="18" customHeight="1">
      <c r="A42" s="593">
        <v>2013</v>
      </c>
      <c r="B42" s="1669">
        <v>342.8</v>
      </c>
      <c r="C42" s="1670">
        <v>34.5</v>
      </c>
      <c r="D42" s="1669">
        <v>97.3</v>
      </c>
      <c r="E42" s="1670">
        <v>9.8000000000000007</v>
      </c>
      <c r="F42" s="1669">
        <v>45.9</v>
      </c>
      <c r="G42" s="1670">
        <v>4.5999999999999996</v>
      </c>
      <c r="H42" s="1669">
        <v>90.7</v>
      </c>
      <c r="I42" s="1670">
        <v>9.1</v>
      </c>
      <c r="J42" s="1669">
        <v>37.5</v>
      </c>
      <c r="K42" s="1670">
        <v>3.8</v>
      </c>
      <c r="L42" s="1669">
        <v>24.3</v>
      </c>
      <c r="M42" s="1670">
        <v>2.4</v>
      </c>
      <c r="N42" s="1669">
        <v>28.1</v>
      </c>
      <c r="O42" s="1670">
        <v>2.8</v>
      </c>
      <c r="P42" s="1669">
        <v>31</v>
      </c>
      <c r="Q42" s="1670">
        <v>3.1</v>
      </c>
      <c r="R42" s="1669">
        <v>20.8</v>
      </c>
      <c r="S42" s="1670">
        <v>2.1</v>
      </c>
      <c r="T42" s="1669">
        <v>21.4</v>
      </c>
      <c r="U42" s="1670">
        <v>2.2000000000000002</v>
      </c>
      <c r="V42" s="1669">
        <v>254.1</v>
      </c>
      <c r="W42" s="1670">
        <v>25.6</v>
      </c>
      <c r="X42" s="1669">
        <v>993.8</v>
      </c>
      <c r="Y42" s="1670">
        <v>100</v>
      </c>
    </row>
    <row r="43" spans="1:25" ht="18" customHeight="1">
      <c r="A43" s="593">
        <v>2014</v>
      </c>
      <c r="B43" s="1669">
        <v>389.44756839897218</v>
      </c>
      <c r="C43" s="1670">
        <v>36.883728156265356</v>
      </c>
      <c r="D43" s="1669">
        <v>111.42985663478008</v>
      </c>
      <c r="E43" s="1670">
        <v>10.553278217925309</v>
      </c>
      <c r="F43" s="1669">
        <v>48.364140581386003</v>
      </c>
      <c r="G43" s="1670">
        <v>4.5804620659173452</v>
      </c>
      <c r="H43" s="1669">
        <v>85.40258453942495</v>
      </c>
      <c r="I43" s="1670">
        <v>8.0882921543051385</v>
      </c>
      <c r="J43" s="1669">
        <v>38.273935396184086</v>
      </c>
      <c r="K43" s="1670">
        <v>3.6248407826162254</v>
      </c>
      <c r="L43" s="1669">
        <v>27.889684361291788</v>
      </c>
      <c r="M43" s="1670">
        <v>2.6413710594595314</v>
      </c>
      <c r="N43" s="1669">
        <v>28.912494783295539</v>
      </c>
      <c r="O43" s="1670">
        <v>2.7382391994139548</v>
      </c>
      <c r="P43" s="1669">
        <v>32.504910751982194</v>
      </c>
      <c r="Q43" s="1670">
        <v>3.0784690654212907</v>
      </c>
      <c r="R43" s="1669">
        <v>21.206430631007699</v>
      </c>
      <c r="S43" s="1670">
        <v>2.0084147033561273</v>
      </c>
      <c r="T43" s="1669">
        <v>21.346518520245176</v>
      </c>
      <c r="U43" s="1670">
        <v>2.02168212121641</v>
      </c>
      <c r="V43" s="1669">
        <v>251.10095234560197</v>
      </c>
      <c r="W43" s="1670">
        <v>23.781222474103313</v>
      </c>
      <c r="X43" s="1695">
        <v>1055.8790769441716</v>
      </c>
      <c r="Y43" s="1670">
        <v>100</v>
      </c>
    </row>
    <row r="44" spans="1:25" ht="18" customHeight="1">
      <c r="A44" s="593">
        <v>2015</v>
      </c>
      <c r="B44" s="1669">
        <v>430.64932586358788</v>
      </c>
      <c r="C44" s="1670">
        <v>39.00738574470266</v>
      </c>
      <c r="D44" s="1669">
        <v>120.51927640112152</v>
      </c>
      <c r="E44" s="1670">
        <v>10.916403723200339</v>
      </c>
      <c r="F44" s="1669">
        <v>42.261631921951398</v>
      </c>
      <c r="G44" s="1670">
        <v>3.8279771488656191</v>
      </c>
      <c r="H44" s="1669">
        <v>78.751298584032256</v>
      </c>
      <c r="I44" s="1670">
        <v>7.1331408115025114</v>
      </c>
      <c r="J44" s="1669">
        <v>32.219989098196294</v>
      </c>
      <c r="K44" s="1670">
        <v>2.9184244998483191</v>
      </c>
      <c r="L44" s="1669">
        <v>28.462219290373255</v>
      </c>
      <c r="M44" s="1670">
        <v>2.5780529547643702</v>
      </c>
      <c r="N44" s="1669">
        <v>27.076130785386731</v>
      </c>
      <c r="O44" s="1670">
        <v>2.4525037300398571</v>
      </c>
      <c r="P44" s="1669">
        <v>26.020670951769805</v>
      </c>
      <c r="Q44" s="1670">
        <v>2.3569022129926056</v>
      </c>
      <c r="R44" s="1669">
        <v>20.54591515651407</v>
      </c>
      <c r="S44" s="1670">
        <v>1.8610093871177718</v>
      </c>
      <c r="T44" s="1669">
        <v>19.3693347136083</v>
      </c>
      <c r="U44" s="1670">
        <v>1.7544369987735804</v>
      </c>
      <c r="V44" s="1669">
        <v>278.14417074016842</v>
      </c>
      <c r="W44" s="1670">
        <v>25.193762788192366</v>
      </c>
      <c r="X44" s="1695">
        <v>1104.0199635067099</v>
      </c>
      <c r="Y44" s="1670">
        <v>100</v>
      </c>
    </row>
    <row r="45" spans="1:25" s="17" customFormat="1" ht="18" customHeight="1">
      <c r="A45" s="593">
        <v>2016</v>
      </c>
      <c r="B45" s="1669">
        <v>455.38400100460279</v>
      </c>
      <c r="C45" s="1670">
        <v>39.900956842119079</v>
      </c>
      <c r="D45" s="1669">
        <v>122.64824202077214</v>
      </c>
      <c r="E45" s="1670">
        <v>10.746495706561156</v>
      </c>
      <c r="F45" s="1669">
        <v>43.808001144244095</v>
      </c>
      <c r="G45" s="1670">
        <v>3.8384773271345543</v>
      </c>
      <c r="H45" s="1669">
        <v>89.069205242636087</v>
      </c>
      <c r="I45" s="1670">
        <v>7.8042849694061776</v>
      </c>
      <c r="J45" s="1669">
        <v>33.223178601504308</v>
      </c>
      <c r="K45" s="1670">
        <v>2.9110302790879969</v>
      </c>
      <c r="L45" s="1669">
        <v>26.654651519202613</v>
      </c>
      <c r="M45" s="1670">
        <v>2.3354928973419895</v>
      </c>
      <c r="N45" s="1669">
        <v>28.975816475802638</v>
      </c>
      <c r="O45" s="1670">
        <v>2.5388744446787848</v>
      </c>
      <c r="P45" s="1669">
        <v>27.583345481856334</v>
      </c>
      <c r="Q45" s="1670">
        <v>2.4168654919909791</v>
      </c>
      <c r="R45" s="1669">
        <v>21.118869253267722</v>
      </c>
      <c r="S45" s="1670">
        <v>1.850445094184312</v>
      </c>
      <c r="T45" s="1669">
        <v>19.665617696700142</v>
      </c>
      <c r="U45" s="1670">
        <v>1.723110520480746</v>
      </c>
      <c r="V45" s="1669">
        <v>273.15498810140173</v>
      </c>
      <c r="W45" s="1670">
        <v>23.933966427014237</v>
      </c>
      <c r="X45" s="1695">
        <v>1141.2859165419904</v>
      </c>
      <c r="Y45" s="1670">
        <v>100</v>
      </c>
    </row>
    <row r="46" spans="1:25" s="17" customFormat="1" ht="18" customHeight="1">
      <c r="A46" s="593">
        <v>2017</v>
      </c>
      <c r="B46" s="1669">
        <v>464.67148566412425</v>
      </c>
      <c r="C46" s="1670">
        <v>39.401042276732063</v>
      </c>
      <c r="D46" s="1669">
        <v>127.65826142337936</v>
      </c>
      <c r="E46" s="1670">
        <v>10.824568992280266</v>
      </c>
      <c r="F46" s="1669">
        <v>46.44550421335309</v>
      </c>
      <c r="G46" s="1670">
        <v>3.9382689309178551</v>
      </c>
      <c r="H46" s="1669">
        <v>84.824426148011241</v>
      </c>
      <c r="I46" s="1670">
        <v>7.1925454947608491</v>
      </c>
      <c r="J46" s="1669">
        <v>34.250835740481847</v>
      </c>
      <c r="K46" s="1670">
        <v>2.9042423920102456</v>
      </c>
      <c r="L46" s="1669">
        <v>25.607998292056628</v>
      </c>
      <c r="M46" s="1670">
        <v>2.1713874305967678</v>
      </c>
      <c r="N46" s="1669">
        <v>30.858878513862379</v>
      </c>
      <c r="O46" s="1670">
        <v>2.6166270460935745</v>
      </c>
      <c r="P46" s="1669">
        <v>35.929148900363032</v>
      </c>
      <c r="Q46" s="1670">
        <v>3.0465521523596739</v>
      </c>
      <c r="R46" s="1669">
        <v>22.419367334410275</v>
      </c>
      <c r="S46" s="1670">
        <v>1.901012795950189</v>
      </c>
      <c r="T46" s="1669">
        <v>21.172611517978083</v>
      </c>
      <c r="U46" s="1670">
        <v>1.7952962195138331</v>
      </c>
      <c r="V46" s="1669">
        <v>285.49953732300503</v>
      </c>
      <c r="W46" s="1670">
        <v>24.20845626878469</v>
      </c>
      <c r="X46" s="1695">
        <v>1179.3380550710251</v>
      </c>
      <c r="Y46" s="1670">
        <v>100</v>
      </c>
    </row>
    <row r="47" spans="1:25" s="17" customFormat="1" ht="18" customHeight="1">
      <c r="A47" s="593">
        <v>2018</v>
      </c>
      <c r="B47" s="1669">
        <v>492.78314545788692</v>
      </c>
      <c r="C47" s="1670">
        <v>40.956739190881819</v>
      </c>
      <c r="D47" s="1669">
        <v>136.71105760586767</v>
      </c>
      <c r="E47" s="1670">
        <v>11.362481007077484</v>
      </c>
      <c r="F47" s="1669">
        <v>51.464086844228838</v>
      </c>
      <c r="G47" s="1670">
        <v>4.2773402499743254</v>
      </c>
      <c r="H47" s="1669">
        <v>84.180245189585875</v>
      </c>
      <c r="I47" s="1670">
        <v>6.996481878556855</v>
      </c>
      <c r="J47" s="1669">
        <v>36.27121259137347</v>
      </c>
      <c r="K47" s="1670">
        <v>3.0146132389766698</v>
      </c>
      <c r="L47" s="1669">
        <v>27.782633752664932</v>
      </c>
      <c r="M47" s="1670">
        <v>2.3091010622662034</v>
      </c>
      <c r="N47" s="1669">
        <v>33.906834710132983</v>
      </c>
      <c r="O47" s="1670">
        <v>2.8181024428521866</v>
      </c>
      <c r="P47" s="1669">
        <v>25.681399305580275</v>
      </c>
      <c r="Q47" s="1670">
        <v>2.1344609350187964</v>
      </c>
      <c r="R47" s="1669">
        <v>24.618101013206786</v>
      </c>
      <c r="S47" s="1670">
        <v>2.0460869083414313</v>
      </c>
      <c r="T47" s="1669">
        <v>22.176052260192058</v>
      </c>
      <c r="U47" s="1670">
        <v>1.8431206445993817</v>
      </c>
      <c r="V47" s="1669">
        <v>267.6048671314901</v>
      </c>
      <c r="W47" s="1670">
        <v>22.241472441454839</v>
      </c>
      <c r="X47" s="1695">
        <v>1203.17963586221</v>
      </c>
      <c r="Y47" s="1670">
        <v>100</v>
      </c>
    </row>
    <row r="48" spans="1:25" s="17" customFormat="1" ht="18" customHeight="1">
      <c r="A48" s="1692">
        <v>2019</v>
      </c>
      <c r="B48" s="1694">
        <v>520.96179822863542</v>
      </c>
      <c r="C48" s="1693">
        <v>41.183445443666862</v>
      </c>
      <c r="D48" s="1694">
        <v>150.51360327925025</v>
      </c>
      <c r="E48" s="1693">
        <v>11.898509238599294</v>
      </c>
      <c r="F48" s="1694">
        <v>52.003993707667931</v>
      </c>
      <c r="G48" s="1693">
        <v>4.1110569815190239</v>
      </c>
      <c r="H48" s="1694">
        <v>87.949262916315078</v>
      </c>
      <c r="I48" s="1693">
        <v>6.9526281647529897</v>
      </c>
      <c r="J48" s="1694">
        <v>35.86489976230942</v>
      </c>
      <c r="K48" s="1693">
        <v>2.8352177601617909</v>
      </c>
      <c r="L48" s="1694">
        <v>29.057942879455631</v>
      </c>
      <c r="M48" s="1693">
        <v>2.2971093261545605</v>
      </c>
      <c r="N48" s="1694">
        <v>33.219639528682414</v>
      </c>
      <c r="O48" s="1693">
        <v>2.6261027523314695</v>
      </c>
      <c r="P48" s="1694">
        <v>26.88592015618995</v>
      </c>
      <c r="Q48" s="1693">
        <v>2.125405029159718</v>
      </c>
      <c r="R48" s="1694">
        <v>24.810432974462522</v>
      </c>
      <c r="S48" s="1693">
        <v>1.9613321289809824</v>
      </c>
      <c r="T48" s="1694">
        <v>23.358003158680535</v>
      </c>
      <c r="U48" s="1693">
        <v>1.8465136062363245</v>
      </c>
      <c r="V48" s="1694">
        <v>280.353168054653</v>
      </c>
      <c r="W48" s="1693">
        <v>22.162679568436982</v>
      </c>
      <c r="X48" s="1694">
        <v>1264.9786646463021</v>
      </c>
      <c r="Y48" s="1693">
        <v>100</v>
      </c>
    </row>
    <row r="49" spans="1:28" s="17" customFormat="1" ht="18" customHeight="1">
      <c r="A49" s="1692">
        <v>2020</v>
      </c>
      <c r="B49" s="1694">
        <v>545.87234414785439</v>
      </c>
      <c r="C49" s="1670">
        <f>(B49/X49)*100</f>
        <v>42.486950820972481</v>
      </c>
      <c r="D49" s="1694">
        <v>148.54551968879113</v>
      </c>
      <c r="E49" s="1670">
        <f>(D49/$X49)*100</f>
        <v>11.561762117745262</v>
      </c>
      <c r="F49" s="1694">
        <v>57.013192330147028</v>
      </c>
      <c r="G49" s="1670">
        <f>(F49/$X49)*100</f>
        <v>4.4375149696565241</v>
      </c>
      <c r="H49" s="1694">
        <v>87.423540661496986</v>
      </c>
      <c r="I49" s="1670">
        <f>(H49/$X49)*100</f>
        <v>6.8044474362933522</v>
      </c>
      <c r="J49" s="1694">
        <v>37.722669256030159</v>
      </c>
      <c r="K49" s="1670">
        <f>(J49/$X49)*100</f>
        <v>2.936073260898985</v>
      </c>
      <c r="L49" s="1694">
        <v>31.501507955510629</v>
      </c>
      <c r="M49" s="1670">
        <f>(L49/$X49)*100</f>
        <v>2.4518608309083616</v>
      </c>
      <c r="N49" s="1694">
        <v>33.862505114439877</v>
      </c>
      <c r="O49" s="1670">
        <f>(N49/$X49)*100</f>
        <v>2.6356246197415842</v>
      </c>
      <c r="P49" s="1694">
        <v>23.430992602137955</v>
      </c>
      <c r="Q49" s="1670">
        <f>(P49/$X49)*100</f>
        <v>1.8237073943133528</v>
      </c>
      <c r="R49" s="1694">
        <v>26.733548910866123</v>
      </c>
      <c r="S49" s="1670">
        <f>(R49/$X49)*100</f>
        <v>2.0807556748806135</v>
      </c>
      <c r="T49" s="1694">
        <v>24.808119740656949</v>
      </c>
      <c r="U49" s="1670">
        <f>(T49/$X49)*100</f>
        <v>1.9308935040984547</v>
      </c>
      <c r="V49" s="1694">
        <v>267.8654640133368</v>
      </c>
      <c r="W49" s="1670">
        <f>(V49/$X49)*100</f>
        <v>20.848806352221107</v>
      </c>
      <c r="X49" s="1694">
        <v>1284.8</v>
      </c>
      <c r="Y49" s="1667">
        <f>(X49/$X49)*100</f>
        <v>100</v>
      </c>
      <c r="AB49" s="1971"/>
    </row>
    <row r="50" spans="1:28" ht="18" customHeight="1">
      <c r="A50" s="1692">
        <v>2021</v>
      </c>
      <c r="B50" s="1694">
        <v>590.32039703187672</v>
      </c>
      <c r="C50" s="1670">
        <f>(B50/X50)*100</f>
        <v>41.633429510676116</v>
      </c>
      <c r="D50" s="1694">
        <v>171.37625564240457</v>
      </c>
      <c r="E50" s="1670">
        <f>(D50/$X50)*100</f>
        <v>12.08662498359578</v>
      </c>
      <c r="F50" s="1694">
        <v>63.575863267604653</v>
      </c>
      <c r="G50" s="1670">
        <f>(F50/$X50)*100</f>
        <v>4.4838044479585761</v>
      </c>
      <c r="H50" s="1694">
        <v>86.726246132232703</v>
      </c>
      <c r="I50" s="1670">
        <f>(H50/$X50)*100</f>
        <v>6.116527691108872</v>
      </c>
      <c r="J50" s="1694">
        <v>42.552062079687531</v>
      </c>
      <c r="K50" s="1670">
        <f>(J50/$X50)*100</f>
        <v>3.0010622808158209</v>
      </c>
      <c r="L50" s="1694">
        <v>37.626555315701403</v>
      </c>
      <c r="M50" s="1670">
        <f>(L50/$X50)*100</f>
        <v>2.6536818757106566</v>
      </c>
      <c r="N50" s="1694">
        <v>37.474342694925852</v>
      </c>
      <c r="O50" s="1670">
        <f>(N50/$X50)*100</f>
        <v>2.6429468012501478</v>
      </c>
      <c r="P50" s="1694">
        <v>28.449063224241986</v>
      </c>
      <c r="Q50" s="1670">
        <f t="shared" ref="Q50:Q51" si="3">(P50/$X50)*100</f>
        <v>2.0064224010326526</v>
      </c>
      <c r="R50" s="1694">
        <v>30.344627040854331</v>
      </c>
      <c r="S50" s="1670">
        <f t="shared" ref="S50:S51" si="4">(R50/$X50)*100</f>
        <v>2.1401105184324938</v>
      </c>
      <c r="T50" s="1694">
        <v>28.436994402109686</v>
      </c>
      <c r="U50" s="1670">
        <f t="shared" ref="U50:U51" si="5">(T50/$X50)*100</f>
        <v>2.0055712251999211</v>
      </c>
      <c r="V50" s="1694">
        <v>301.06740863563823</v>
      </c>
      <c r="W50" s="1670">
        <f t="shared" ref="W50:W51" si="6">(V50/$X50)*100</f>
        <v>21.233331591483054</v>
      </c>
      <c r="X50" s="1694">
        <v>1417.9</v>
      </c>
      <c r="Y50" s="1667">
        <f t="shared" ref="Y50:Y53" si="7">(X50/$X50)*100</f>
        <v>100</v>
      </c>
    </row>
    <row r="51" spans="1:28" ht="18" customHeight="1">
      <c r="A51" s="1692">
        <v>2022</v>
      </c>
      <c r="B51" s="1694">
        <v>647.94889948437788</v>
      </c>
      <c r="C51" s="1670">
        <f>(B51/X51)*100</f>
        <v>44.264851720479435</v>
      </c>
      <c r="D51" s="1694">
        <v>164.81572281734353</v>
      </c>
      <c r="E51" s="1670">
        <f>(D51/$X51)*100</f>
        <v>11.259442739263802</v>
      </c>
      <c r="F51" s="1694">
        <v>59.628884834015849</v>
      </c>
      <c r="G51" s="1670">
        <f>(F51/$X51)*100</f>
        <v>4.0735677574816131</v>
      </c>
      <c r="H51" s="1694">
        <v>74.828857345418442</v>
      </c>
      <c r="I51" s="1670">
        <f>(H51/$X51)*100</f>
        <v>5.111959102706547</v>
      </c>
      <c r="J51" s="1694">
        <v>41.789615251397258</v>
      </c>
      <c r="K51" s="1670">
        <f>(J51/$X51)*100</f>
        <v>2.8548719259049911</v>
      </c>
      <c r="L51" s="1694">
        <v>36.439892106810831</v>
      </c>
      <c r="M51" s="1670">
        <f>(L51/$X51)*100</f>
        <v>2.4894037509776492</v>
      </c>
      <c r="N51" s="1694">
        <v>36.900837782702474</v>
      </c>
      <c r="O51" s="1670">
        <f>(N51/$X51)*100</f>
        <v>2.5208934132191883</v>
      </c>
      <c r="P51" s="1694">
        <v>31.154456949797545</v>
      </c>
      <c r="Q51" s="1670">
        <f t="shared" si="3"/>
        <v>2.1283274320124024</v>
      </c>
      <c r="R51" s="1694">
        <v>29.003976152206185</v>
      </c>
      <c r="S51" s="1670">
        <f t="shared" si="4"/>
        <v>1.9814165973634505</v>
      </c>
      <c r="T51" s="1694">
        <v>30.232080038492768</v>
      </c>
      <c r="U51" s="1670">
        <f t="shared" si="5"/>
        <v>2.0653149363637633</v>
      </c>
      <c r="V51" s="1694">
        <v>311.0485288549196</v>
      </c>
      <c r="W51" s="1670">
        <f t="shared" si="6"/>
        <v>21.249387133141113</v>
      </c>
      <c r="X51" s="1694">
        <v>1463.8</v>
      </c>
      <c r="Y51" s="1667">
        <f t="shared" si="7"/>
        <v>100</v>
      </c>
    </row>
    <row r="52" spans="1:28" ht="18" customHeight="1">
      <c r="A52" s="593">
        <v>2023</v>
      </c>
      <c r="B52" s="1695">
        <v>741.47161386625862</v>
      </c>
      <c r="C52" s="1670">
        <f>(B52/X52)*100</f>
        <v>46.226409842036077</v>
      </c>
      <c r="D52" s="1695">
        <v>165.79708847388616</v>
      </c>
      <c r="E52" s="1670">
        <f>(D52/$X52)*100</f>
        <v>10.336476837524074</v>
      </c>
      <c r="F52" s="1695">
        <v>64.744087086925461</v>
      </c>
      <c r="G52" s="1670">
        <f>(F52/$X52)*100</f>
        <v>4.0364144069155525</v>
      </c>
      <c r="H52" s="1695">
        <v>72.32664647684895</v>
      </c>
      <c r="I52" s="1670">
        <f>(H52/$X52)*100</f>
        <v>4.5091425484319796</v>
      </c>
      <c r="J52" s="1695">
        <v>46.606352022417596</v>
      </c>
      <c r="K52" s="1670">
        <f>(J52/$X52)*100</f>
        <v>2.9056329191033412</v>
      </c>
      <c r="L52" s="1695">
        <v>40.882174246712701</v>
      </c>
      <c r="M52" s="1670">
        <f>(L52/$X52)*100</f>
        <v>2.5487639804683728</v>
      </c>
      <c r="N52" s="1695">
        <v>41.164785418651405</v>
      </c>
      <c r="O52" s="1670">
        <f>(N52/$X52)*100</f>
        <v>2.566383130838616</v>
      </c>
      <c r="P52" s="1695">
        <v>35.277128094893349</v>
      </c>
      <c r="Q52" s="1670">
        <f>(P52/$X52)*100</f>
        <v>2.1993222004297599</v>
      </c>
      <c r="R52" s="1695">
        <v>32.278485530255637</v>
      </c>
      <c r="S52" s="1670">
        <f>(R52/$X52)*100</f>
        <v>2.0123744096169349</v>
      </c>
      <c r="T52" s="1695">
        <v>32.169106896794709</v>
      </c>
      <c r="U52" s="1670">
        <f>(T52/$X52)*100</f>
        <v>2.005555292817625</v>
      </c>
      <c r="V52" s="1695">
        <v>331.32146336589517</v>
      </c>
      <c r="W52" s="1670">
        <f>(V52/$X52)*100</f>
        <v>20.655951581414911</v>
      </c>
      <c r="X52" s="1695">
        <v>1604</v>
      </c>
      <c r="Y52" s="1667">
        <f t="shared" si="7"/>
        <v>100</v>
      </c>
    </row>
    <row r="53" spans="1:28" ht="18" customHeight="1">
      <c r="A53" s="2087">
        <v>2024</v>
      </c>
      <c r="B53" s="2086">
        <v>812.45152306677494</v>
      </c>
      <c r="C53" s="2088">
        <f>(B53/$X53)*100</f>
        <v>47.235553666672963</v>
      </c>
      <c r="D53" s="2086">
        <v>165.94127207269733</v>
      </c>
      <c r="E53" s="2088">
        <f>(D53/$X53)*100</f>
        <v>9.6477483763196119</v>
      </c>
      <c r="F53" s="2086">
        <v>69.815929519934912</v>
      </c>
      <c r="G53" s="2088">
        <f>(F53/$X53)*100</f>
        <v>4.0590656697636573</v>
      </c>
      <c r="H53" s="2086">
        <v>68.273620380267985</v>
      </c>
      <c r="I53" s="2088">
        <f>(H53/$X53)*100</f>
        <v>3.9693965337365107</v>
      </c>
      <c r="J53" s="2086">
        <v>49.091364866793761</v>
      </c>
      <c r="K53" s="2088">
        <f>(J53/$X53)*100</f>
        <v>2.8541491201624281</v>
      </c>
      <c r="L53" s="2086">
        <v>45.267265956745121</v>
      </c>
      <c r="M53" s="2088">
        <f>(L53/$X53)*100</f>
        <v>2.6318177881828562</v>
      </c>
      <c r="N53" s="2086">
        <v>44.92029657063572</v>
      </c>
      <c r="O53" s="2088">
        <f>(N53/$X53)*100</f>
        <v>2.611645149455565</v>
      </c>
      <c r="P53" s="2086">
        <v>37.153058957320106</v>
      </c>
      <c r="Q53" s="2088">
        <f>(P53/$X53)*100</f>
        <v>2.1600615672860526</v>
      </c>
      <c r="R53" s="2086">
        <v>35.517126633411955</v>
      </c>
      <c r="S53" s="2088">
        <f>(R53/$X53)*100</f>
        <v>2.0649492228727881</v>
      </c>
      <c r="T53" s="2086">
        <v>34.105591284154833</v>
      </c>
      <c r="U53" s="2088">
        <f>(T53/$X53)*100</f>
        <v>1.9828832141950483</v>
      </c>
      <c r="V53" s="2086">
        <v>357.44392674433129</v>
      </c>
      <c r="W53" s="1689">
        <f>(V53/$X53)*100</f>
        <v>20.781623647926235</v>
      </c>
      <c r="X53" s="2086">
        <v>1720</v>
      </c>
      <c r="Y53" s="1689">
        <f t="shared" si="7"/>
        <v>100</v>
      </c>
    </row>
    <row r="54" spans="1:28">
      <c r="A54" s="590" t="s">
        <v>79</v>
      </c>
      <c r="B54" s="590"/>
      <c r="C54" s="590"/>
      <c r="D54" s="590"/>
      <c r="E54" s="590"/>
      <c r="F54" s="590"/>
      <c r="G54" s="590"/>
      <c r="H54" s="17"/>
      <c r="I54" s="590"/>
      <c r="J54" s="590"/>
      <c r="K54" s="590"/>
      <c r="L54" s="17"/>
      <c r="M54" s="590"/>
      <c r="N54" s="590"/>
      <c r="O54" s="590"/>
      <c r="P54" s="590"/>
      <c r="Q54" s="590"/>
      <c r="R54" s="590"/>
      <c r="S54" s="590"/>
      <c r="T54" s="590"/>
      <c r="U54" s="590"/>
      <c r="V54" s="590"/>
      <c r="W54" s="590"/>
      <c r="X54" s="590"/>
      <c r="Y54" s="590"/>
    </row>
    <row r="55" spans="1:28">
      <c r="A55" s="2450" t="s">
        <v>80</v>
      </c>
      <c r="B55" s="2450"/>
      <c r="C55" s="2450"/>
      <c r="D55" s="2450"/>
      <c r="E55" s="2450"/>
      <c r="F55" s="2450"/>
      <c r="G55" s="2450"/>
      <c r="H55" s="2450"/>
      <c r="I55" s="2450"/>
      <c r="J55" s="2450"/>
      <c r="K55" s="2450"/>
      <c r="L55" s="2450"/>
      <c r="M55" s="2450"/>
      <c r="N55" s="2450"/>
      <c r="O55" s="2450"/>
      <c r="P55" s="2450"/>
      <c r="Q55" s="2450"/>
      <c r="R55" s="2450"/>
      <c r="S55" s="2450"/>
      <c r="T55" s="2450"/>
      <c r="U55" s="2450"/>
      <c r="V55" s="2450"/>
      <c r="W55" s="2450"/>
      <c r="X55" s="2450"/>
      <c r="Y55" s="2450"/>
    </row>
    <row r="56" spans="1:28">
      <c r="A56" s="2444" t="s">
        <v>2219</v>
      </c>
      <c r="B56" s="2445"/>
      <c r="C56" s="2445"/>
      <c r="D56" s="2445"/>
      <c r="E56" s="2445"/>
      <c r="F56" s="2445"/>
      <c r="G56" s="2445"/>
      <c r="H56" s="2445"/>
      <c r="I56" s="2445"/>
      <c r="J56" s="2445"/>
      <c r="K56" s="2445"/>
      <c r="L56" s="2445"/>
      <c r="M56" s="2445"/>
      <c r="N56" s="2445"/>
      <c r="O56" s="2445"/>
      <c r="P56" s="2445"/>
      <c r="Q56" s="2445"/>
      <c r="R56" s="2445"/>
      <c r="S56" s="2445"/>
      <c r="T56" s="2445"/>
      <c r="U56" s="2445"/>
      <c r="V56" s="2445"/>
      <c r="W56" s="2445"/>
      <c r="X56" s="2445"/>
      <c r="Y56" s="2445"/>
    </row>
  </sheetData>
  <mergeCells count="23">
    <mergeCell ref="J4:K4"/>
    <mergeCell ref="A4:A6"/>
    <mergeCell ref="B4:C4"/>
    <mergeCell ref="D4:E4"/>
    <mergeCell ref="F4:G4"/>
    <mergeCell ref="H4:I4"/>
    <mergeCell ref="A28:Y28"/>
    <mergeCell ref="A29:Y29"/>
    <mergeCell ref="A31:A33"/>
    <mergeCell ref="B31:C31"/>
    <mergeCell ref="D31:E31"/>
    <mergeCell ref="F31:G31"/>
    <mergeCell ref="H31:I31"/>
    <mergeCell ref="J31:K31"/>
    <mergeCell ref="L31:M31"/>
    <mergeCell ref="N31:O31"/>
    <mergeCell ref="A56:Y56"/>
    <mergeCell ref="P31:Q31"/>
    <mergeCell ref="R31:S31"/>
    <mergeCell ref="T31:U31"/>
    <mergeCell ref="V31:W31"/>
    <mergeCell ref="X31:Y31"/>
    <mergeCell ref="A55:Y55"/>
  </mergeCells>
  <phoneticPr fontId="3"/>
  <pageMargins left="0.3543307086614173" right="0.3543307086614173" top="0.78740157480314965" bottom="0.78740157480314965" header="0.31496062992125984" footer="0.31496062992125984"/>
  <pageSetup paperSize="9" scale="68" orientation="landscape" horizontalDpi="4294967292" verticalDpi="4294967292" r:id="rId1"/>
  <headerFooter alignWithMargins="0"/>
  <rowBreaks count="1" manualBreakCount="1">
    <brk id="29" max="2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46C3B-695D-4277-8151-DE2FC732FEC0}">
  <dimension ref="A1:M90"/>
  <sheetViews>
    <sheetView showGridLines="0" zoomScaleNormal="100" zoomScaleSheetLayoutView="100" workbookViewId="0"/>
  </sheetViews>
  <sheetFormatPr defaultColWidth="12.83203125" defaultRowHeight="20"/>
  <cols>
    <col min="1" max="1" width="5.33203125" style="7" customWidth="1"/>
    <col min="2" max="7" width="7.75" style="7" customWidth="1"/>
    <col min="8" max="11" width="7.5" style="7" customWidth="1"/>
    <col min="12" max="12" width="8.08203125" style="7" customWidth="1"/>
    <col min="13" max="13" width="7.75" style="7" customWidth="1"/>
    <col min="14" max="14" width="8.5" style="7" customWidth="1"/>
    <col min="15" max="15" width="9.58203125" style="7" bestFit="1" customWidth="1"/>
    <col min="16" max="26" width="8.5" style="7" customWidth="1"/>
    <col min="27" max="16384" width="12.83203125" style="7"/>
  </cols>
  <sheetData>
    <row r="1" spans="1:13" ht="26">
      <c r="A1" s="6" t="s">
        <v>93</v>
      </c>
      <c r="L1" s="8"/>
      <c r="M1" s="8"/>
    </row>
    <row r="2" spans="1:13" ht="18" customHeight="1">
      <c r="A2" s="8"/>
      <c r="B2" s="8"/>
      <c r="C2" s="8"/>
      <c r="D2" s="8"/>
      <c r="E2" s="8"/>
      <c r="F2" s="8"/>
      <c r="G2" s="8"/>
      <c r="H2" s="8"/>
      <c r="I2" s="8"/>
      <c r="J2" s="8"/>
      <c r="K2" s="8"/>
      <c r="L2" s="8"/>
      <c r="M2" s="8"/>
    </row>
    <row r="3" spans="1:13" ht="18" customHeight="1">
      <c r="A3" s="594" t="s">
        <v>94</v>
      </c>
      <c r="B3" s="8"/>
      <c r="C3" s="8"/>
      <c r="D3" s="8"/>
      <c r="E3" s="8"/>
      <c r="F3" s="8"/>
      <c r="G3" s="8"/>
      <c r="H3" s="8"/>
      <c r="I3" s="8"/>
      <c r="J3" s="8"/>
      <c r="K3" s="8"/>
      <c r="L3" s="8"/>
      <c r="M3" s="595"/>
    </row>
    <row r="4" spans="1:13" ht="21.75" customHeight="1">
      <c r="A4" s="2455" t="s">
        <v>95</v>
      </c>
      <c r="B4" s="2456"/>
      <c r="C4" s="2456"/>
      <c r="D4" s="2456"/>
      <c r="E4" s="2456"/>
      <c r="F4" s="2456"/>
      <c r="G4" s="2456"/>
      <c r="H4" s="2456"/>
      <c r="I4" s="2456"/>
      <c r="J4" s="2456"/>
      <c r="K4" s="2456"/>
      <c r="L4" s="2456"/>
      <c r="M4" s="2457"/>
    </row>
    <row r="5" spans="1:13" ht="21.75" customHeight="1">
      <c r="A5" s="596" t="s">
        <v>96</v>
      </c>
      <c r="B5" s="597" t="s">
        <v>97</v>
      </c>
      <c r="C5" s="598" t="s">
        <v>98</v>
      </c>
      <c r="D5" s="598" t="s">
        <v>99</v>
      </c>
      <c r="E5" s="598" t="s">
        <v>100</v>
      </c>
      <c r="F5" s="598" t="s">
        <v>101</v>
      </c>
      <c r="G5" s="598" t="s">
        <v>102</v>
      </c>
      <c r="H5" s="598" t="s">
        <v>103</v>
      </c>
      <c r="I5" s="598" t="s">
        <v>104</v>
      </c>
      <c r="J5" s="598" t="s">
        <v>105</v>
      </c>
      <c r="K5" s="598" t="s">
        <v>106</v>
      </c>
      <c r="L5" s="599" t="s">
        <v>107</v>
      </c>
      <c r="M5" s="600" t="s">
        <v>108</v>
      </c>
    </row>
    <row r="6" spans="1:13" ht="21.75" customHeight="1">
      <c r="A6" s="601">
        <v>2006</v>
      </c>
      <c r="B6" s="602">
        <v>281663</v>
      </c>
      <c r="C6" s="603">
        <v>104951</v>
      </c>
      <c r="D6" s="603">
        <v>40204</v>
      </c>
      <c r="E6" s="603">
        <v>24860</v>
      </c>
      <c r="F6" s="603">
        <v>17323</v>
      </c>
      <c r="G6" s="603">
        <v>12889</v>
      </c>
      <c r="H6" s="603">
        <v>10175</v>
      </c>
      <c r="I6" s="603">
        <v>8301</v>
      </c>
      <c r="J6" s="603">
        <v>6921</v>
      </c>
      <c r="K6" s="603">
        <v>5726</v>
      </c>
      <c r="L6" s="604">
        <v>93759</v>
      </c>
      <c r="M6" s="605">
        <v>606776</v>
      </c>
    </row>
    <row r="7" spans="1:13" ht="21.75" customHeight="1">
      <c r="A7" s="351">
        <v>2007</v>
      </c>
      <c r="B7" s="606">
        <v>300896</v>
      </c>
      <c r="C7" s="607">
        <v>118740</v>
      </c>
      <c r="D7" s="607">
        <v>47386</v>
      </c>
      <c r="E7" s="607">
        <v>30591</v>
      </c>
      <c r="F7" s="607">
        <v>18973</v>
      </c>
      <c r="G7" s="607">
        <v>14235</v>
      </c>
      <c r="H7" s="607">
        <v>11259</v>
      </c>
      <c r="I7" s="607">
        <v>8597</v>
      </c>
      <c r="J7" s="607">
        <v>7352</v>
      </c>
      <c r="K7" s="607">
        <v>6213</v>
      </c>
      <c r="L7" s="608">
        <v>107445</v>
      </c>
      <c r="M7" s="609">
        <v>671687</v>
      </c>
    </row>
    <row r="8" spans="1:13" ht="21.75" customHeight="1">
      <c r="A8" s="351">
        <v>2008</v>
      </c>
      <c r="B8" s="606">
        <v>308869</v>
      </c>
      <c r="C8" s="607">
        <v>133668</v>
      </c>
      <c r="D8" s="607">
        <v>54798</v>
      </c>
      <c r="E8" s="607">
        <v>34145</v>
      </c>
      <c r="F8" s="607">
        <v>21616</v>
      </c>
      <c r="G8" s="607">
        <v>16246</v>
      </c>
      <c r="H8" s="607">
        <v>11642</v>
      </c>
      <c r="I8" s="607">
        <v>9417</v>
      </c>
      <c r="J8" s="607">
        <v>7807</v>
      </c>
      <c r="K8" s="607">
        <v>6916</v>
      </c>
      <c r="L8" s="608">
        <v>119666</v>
      </c>
      <c r="M8" s="609">
        <v>724790</v>
      </c>
    </row>
    <row r="9" spans="1:13" ht="21.75" customHeight="1">
      <c r="A9" s="351">
        <v>2009</v>
      </c>
      <c r="B9" s="606">
        <v>338529</v>
      </c>
      <c r="C9" s="607">
        <v>123532</v>
      </c>
      <c r="D9" s="607">
        <v>52493</v>
      </c>
      <c r="E9" s="607">
        <v>33420</v>
      </c>
      <c r="F9" s="607">
        <v>22235</v>
      </c>
      <c r="G9" s="607">
        <v>15781</v>
      </c>
      <c r="H9" s="607">
        <v>11811</v>
      </c>
      <c r="I9" s="607">
        <v>9397</v>
      </c>
      <c r="J9" s="607">
        <v>7942</v>
      </c>
      <c r="K9" s="607">
        <v>7051</v>
      </c>
      <c r="L9" s="608">
        <v>128836</v>
      </c>
      <c r="M9" s="609">
        <v>751027</v>
      </c>
    </row>
    <row r="10" spans="1:13" ht="21.75" customHeight="1">
      <c r="A10" s="351">
        <v>2010</v>
      </c>
      <c r="B10" s="606">
        <v>351057</v>
      </c>
      <c r="C10" s="607">
        <v>131763</v>
      </c>
      <c r="D10" s="607">
        <v>55085</v>
      </c>
      <c r="E10" s="607">
        <v>32949</v>
      </c>
      <c r="F10" s="607">
        <v>22690</v>
      </c>
      <c r="G10" s="607">
        <v>15590</v>
      </c>
      <c r="H10" s="607">
        <v>11284</v>
      </c>
      <c r="I10" s="607">
        <v>9903</v>
      </c>
      <c r="J10" s="607">
        <v>9062</v>
      </c>
      <c r="K10" s="607">
        <v>7690</v>
      </c>
      <c r="L10" s="608">
        <v>143754</v>
      </c>
      <c r="M10" s="609">
        <v>790827</v>
      </c>
    </row>
    <row r="11" spans="1:13" ht="21.75" customHeight="1">
      <c r="A11" s="351">
        <v>2011</v>
      </c>
      <c r="B11" s="606">
        <v>370323</v>
      </c>
      <c r="C11" s="607">
        <v>147174</v>
      </c>
      <c r="D11" s="607">
        <v>59943</v>
      </c>
      <c r="E11" s="607">
        <v>35199</v>
      </c>
      <c r="F11" s="607">
        <v>24400</v>
      </c>
      <c r="G11" s="607">
        <v>16906</v>
      </c>
      <c r="H11" s="607">
        <v>12423</v>
      </c>
      <c r="I11" s="607">
        <v>11021</v>
      </c>
      <c r="J11" s="607">
        <v>9947</v>
      </c>
      <c r="K11" s="607">
        <v>8548</v>
      </c>
      <c r="L11" s="608">
        <v>157615</v>
      </c>
      <c r="M11" s="609">
        <v>853499</v>
      </c>
    </row>
    <row r="12" spans="1:13" ht="21.75" customHeight="1">
      <c r="A12" s="351">
        <v>2012</v>
      </c>
      <c r="B12" s="606">
        <v>354531</v>
      </c>
      <c r="C12" s="607">
        <v>147487</v>
      </c>
      <c r="D12" s="607">
        <v>63833</v>
      </c>
      <c r="E12" s="607">
        <v>36000</v>
      </c>
      <c r="F12" s="607">
        <v>25864</v>
      </c>
      <c r="G12" s="607">
        <v>17129</v>
      </c>
      <c r="H12" s="607">
        <v>13107</v>
      </c>
      <c r="I12" s="607">
        <v>11250</v>
      </c>
      <c r="J12" s="607">
        <v>10214</v>
      </c>
      <c r="K12" s="607">
        <v>8495</v>
      </c>
      <c r="L12" s="608">
        <v>168880</v>
      </c>
      <c r="M12" s="609">
        <v>856790</v>
      </c>
    </row>
    <row r="13" spans="1:13" ht="21.75" customHeight="1">
      <c r="A13" s="351">
        <v>2013</v>
      </c>
      <c r="B13" s="606">
        <v>346224</v>
      </c>
      <c r="C13" s="607">
        <v>145018</v>
      </c>
      <c r="D13" s="607">
        <v>70584</v>
      </c>
      <c r="E13" s="607">
        <v>39774</v>
      </c>
      <c r="F13" s="607">
        <v>27433</v>
      </c>
      <c r="G13" s="607">
        <v>18430</v>
      </c>
      <c r="H13" s="607">
        <v>13597</v>
      </c>
      <c r="I13" s="607">
        <v>11474</v>
      </c>
      <c r="J13" s="607">
        <v>10017</v>
      </c>
      <c r="K13" s="607">
        <v>8922</v>
      </c>
      <c r="L13" s="608">
        <v>183369</v>
      </c>
      <c r="M13" s="609">
        <v>874842</v>
      </c>
    </row>
    <row r="14" spans="1:13" ht="21.75" customHeight="1">
      <c r="A14" s="351">
        <v>2014</v>
      </c>
      <c r="B14" s="606">
        <v>361801</v>
      </c>
      <c r="C14" s="607">
        <v>166275</v>
      </c>
      <c r="D14" s="607">
        <v>75658</v>
      </c>
      <c r="E14" s="607">
        <v>41201</v>
      </c>
      <c r="F14" s="607">
        <v>28747</v>
      </c>
      <c r="G14" s="607">
        <v>19681</v>
      </c>
      <c r="H14" s="607">
        <v>14419</v>
      </c>
      <c r="I14" s="607">
        <v>12309</v>
      </c>
      <c r="J14" s="607">
        <v>10819</v>
      </c>
      <c r="K14" s="607">
        <v>9755</v>
      </c>
      <c r="L14" s="608">
        <v>197669</v>
      </c>
      <c r="M14" s="609">
        <v>938334</v>
      </c>
    </row>
    <row r="15" spans="1:13" ht="21.75" customHeight="1">
      <c r="A15" s="351">
        <v>2015</v>
      </c>
      <c r="B15" s="606">
        <v>368964</v>
      </c>
      <c r="C15" s="607">
        <v>181811</v>
      </c>
      <c r="D15" s="607">
        <v>74889</v>
      </c>
      <c r="E15" s="607">
        <v>38362</v>
      </c>
      <c r="F15" s="607">
        <v>26584</v>
      </c>
      <c r="G15" s="607">
        <v>18614</v>
      </c>
      <c r="H15" s="607">
        <v>14513</v>
      </c>
      <c r="I15" s="607">
        <v>11845</v>
      </c>
      <c r="J15" s="607">
        <v>10617</v>
      </c>
      <c r="K15" s="607">
        <v>9657</v>
      </c>
      <c r="L15" s="608">
        <v>196138</v>
      </c>
      <c r="M15" s="609">
        <v>951994</v>
      </c>
    </row>
    <row r="16" spans="1:13" ht="21.75" customHeight="1">
      <c r="A16" s="351">
        <v>2016</v>
      </c>
      <c r="B16" s="606">
        <v>381106</v>
      </c>
      <c r="C16" s="607">
        <v>197425</v>
      </c>
      <c r="D16" s="607">
        <v>82405</v>
      </c>
      <c r="E16" s="607">
        <v>42011</v>
      </c>
      <c r="F16" s="607">
        <v>28974</v>
      </c>
      <c r="G16" s="607">
        <v>19840</v>
      </c>
      <c r="H16" s="607">
        <v>15438</v>
      </c>
      <c r="I16" s="607">
        <v>13234</v>
      </c>
      <c r="J16" s="607">
        <v>11822</v>
      </c>
      <c r="K16" s="607">
        <v>10408</v>
      </c>
      <c r="L16" s="608">
        <v>211007</v>
      </c>
      <c r="M16" s="609">
        <v>1013670</v>
      </c>
    </row>
    <row r="17" spans="1:13" ht="21.75" customHeight="1">
      <c r="A17" s="610">
        <v>2017</v>
      </c>
      <c r="B17" s="611">
        <v>391369</v>
      </c>
      <c r="C17" s="612">
        <v>200862</v>
      </c>
      <c r="D17" s="612">
        <v>82105</v>
      </c>
      <c r="E17" s="612">
        <v>43002</v>
      </c>
      <c r="F17" s="612">
        <v>28572</v>
      </c>
      <c r="G17" s="612">
        <v>20757</v>
      </c>
      <c r="H17" s="612">
        <v>16997</v>
      </c>
      <c r="I17" s="612">
        <v>14765</v>
      </c>
      <c r="J17" s="612">
        <v>12956</v>
      </c>
      <c r="K17" s="612">
        <v>11390</v>
      </c>
      <c r="L17" s="608">
        <v>222027</v>
      </c>
      <c r="M17" s="613">
        <v>1044802</v>
      </c>
    </row>
    <row r="18" spans="1:13" ht="21.75" customHeight="1">
      <c r="A18" s="610">
        <v>2018</v>
      </c>
      <c r="B18" s="611">
        <v>409961</v>
      </c>
      <c r="C18" s="612">
        <v>206253</v>
      </c>
      <c r="D18" s="612">
        <v>85454</v>
      </c>
      <c r="E18" s="612">
        <v>42775</v>
      </c>
      <c r="F18" s="612">
        <v>29193</v>
      </c>
      <c r="G18" s="612">
        <v>21706</v>
      </c>
      <c r="H18" s="612">
        <v>18112</v>
      </c>
      <c r="I18" s="612">
        <v>15188</v>
      </c>
      <c r="J18" s="612">
        <v>12495</v>
      </c>
      <c r="K18" s="612">
        <v>10566</v>
      </c>
      <c r="L18" s="614">
        <v>220080</v>
      </c>
      <c r="M18" s="613">
        <v>1071783</v>
      </c>
    </row>
    <row r="19" spans="1:13" ht="21.75" customHeight="1">
      <c r="A19" s="610">
        <v>2019</v>
      </c>
      <c r="B19" s="611">
        <v>434198</v>
      </c>
      <c r="C19" s="612">
        <v>226862</v>
      </c>
      <c r="D19" s="612">
        <v>76728</v>
      </c>
      <c r="E19" s="612">
        <v>38586</v>
      </c>
      <c r="F19" s="612">
        <v>26880</v>
      </c>
      <c r="G19" s="612">
        <v>21630</v>
      </c>
      <c r="H19" s="612">
        <v>17935</v>
      </c>
      <c r="I19" s="612">
        <v>16276</v>
      </c>
      <c r="J19" s="612">
        <v>13006</v>
      </c>
      <c r="K19" s="612">
        <v>11216</v>
      </c>
      <c r="L19" s="614">
        <v>231926</v>
      </c>
      <c r="M19" s="613">
        <v>1115243</v>
      </c>
    </row>
    <row r="20" spans="1:13" ht="21.75" customHeight="1">
      <c r="A20" s="610">
        <v>2020</v>
      </c>
      <c r="B20" s="611">
        <v>462561</v>
      </c>
      <c r="C20" s="612">
        <v>243626</v>
      </c>
      <c r="D20" s="612">
        <v>72064</v>
      </c>
      <c r="E20" s="612">
        <v>38649</v>
      </c>
      <c r="F20" s="612">
        <v>28091</v>
      </c>
      <c r="G20" s="612">
        <v>22716</v>
      </c>
      <c r="H20" s="612">
        <v>17896</v>
      </c>
      <c r="I20" s="612">
        <v>15933</v>
      </c>
      <c r="J20" s="612">
        <v>13411</v>
      </c>
      <c r="K20" s="612">
        <v>11556</v>
      </c>
      <c r="L20" s="614">
        <v>235429</v>
      </c>
      <c r="M20" s="613">
        <v>1161932</v>
      </c>
    </row>
    <row r="21" spans="1:13" ht="21.75" customHeight="1">
      <c r="A21" s="610">
        <v>2021</v>
      </c>
      <c r="B21" s="611">
        <v>498206</v>
      </c>
      <c r="C21" s="612">
        <v>269429</v>
      </c>
      <c r="D21" s="612">
        <v>76765</v>
      </c>
      <c r="E21" s="612">
        <v>44346</v>
      </c>
      <c r="F21" s="612">
        <v>29903</v>
      </c>
      <c r="G21" s="612">
        <v>23573</v>
      </c>
      <c r="H21" s="612">
        <v>19216</v>
      </c>
      <c r="I21" s="612">
        <v>17047</v>
      </c>
      <c r="J21" s="612">
        <v>14748</v>
      </c>
      <c r="K21" s="612">
        <v>12890</v>
      </c>
      <c r="L21" s="614">
        <v>274351</v>
      </c>
      <c r="M21" s="613">
        <v>1280474</v>
      </c>
    </row>
    <row r="22" spans="1:13" ht="21.75" customHeight="1">
      <c r="A22" s="610">
        <v>2022</v>
      </c>
      <c r="B22" s="611">
        <v>531141</v>
      </c>
      <c r="C22" s="612">
        <v>276918</v>
      </c>
      <c r="D22" s="612">
        <v>76982</v>
      </c>
      <c r="E22" s="612">
        <v>45192</v>
      </c>
      <c r="F22" s="612">
        <v>30447</v>
      </c>
      <c r="G22" s="612">
        <v>23582</v>
      </c>
      <c r="H22" s="612">
        <v>19189</v>
      </c>
      <c r="I22" s="612">
        <v>16448</v>
      </c>
      <c r="J22" s="612">
        <v>14276</v>
      </c>
      <c r="K22" s="612">
        <v>12637</v>
      </c>
      <c r="L22" s="614">
        <v>284354</v>
      </c>
      <c r="M22" s="613">
        <v>1331166</v>
      </c>
    </row>
    <row r="23" spans="1:13" ht="21.75" customHeight="1">
      <c r="A23" s="351">
        <v>2023</v>
      </c>
      <c r="B23" s="1976">
        <v>589455</v>
      </c>
      <c r="C23" s="1977">
        <v>298636</v>
      </c>
      <c r="D23" s="1977">
        <v>90028</v>
      </c>
      <c r="E23" s="1977">
        <v>48353</v>
      </c>
      <c r="F23" s="1977">
        <v>32468</v>
      </c>
      <c r="G23" s="1977">
        <v>26301</v>
      </c>
      <c r="H23" s="1977">
        <v>21611</v>
      </c>
      <c r="I23" s="1977">
        <v>18511</v>
      </c>
      <c r="J23" s="1977">
        <v>16424</v>
      </c>
      <c r="K23" s="1977">
        <v>14235</v>
      </c>
      <c r="L23" s="1978">
        <v>308076</v>
      </c>
      <c r="M23" s="1979">
        <v>1464098</v>
      </c>
    </row>
    <row r="24" spans="1:13" ht="21.75" customHeight="1">
      <c r="A24" s="2096">
        <v>2024</v>
      </c>
      <c r="B24" s="2092">
        <v>653688</v>
      </c>
      <c r="C24" s="2093">
        <v>316544</v>
      </c>
      <c r="D24" s="2093">
        <v>94542</v>
      </c>
      <c r="E24" s="2093">
        <v>51427</v>
      </c>
      <c r="F24" s="2093">
        <v>35381</v>
      </c>
      <c r="G24" s="2093">
        <v>29119</v>
      </c>
      <c r="H24" s="2093">
        <v>22883</v>
      </c>
      <c r="I24" s="2093">
        <v>19138</v>
      </c>
      <c r="J24" s="2093">
        <v>17393</v>
      </c>
      <c r="K24" s="2093">
        <v>15040</v>
      </c>
      <c r="L24" s="2094">
        <v>320969</v>
      </c>
      <c r="M24" s="2095">
        <v>1576124</v>
      </c>
    </row>
    <row r="25" spans="1:13" ht="21.75" customHeight="1">
      <c r="A25" s="2458" t="s">
        <v>109</v>
      </c>
      <c r="B25" s="2459"/>
      <c r="C25" s="2459"/>
      <c r="D25" s="2459"/>
      <c r="E25" s="2459"/>
      <c r="F25" s="2459"/>
      <c r="G25" s="2459"/>
      <c r="H25" s="2459"/>
      <c r="I25" s="2459"/>
      <c r="J25" s="2459"/>
      <c r="K25" s="2459"/>
      <c r="L25" s="2459"/>
      <c r="M25" s="2460"/>
    </row>
    <row r="26" spans="1:13" ht="21.75" customHeight="1">
      <c r="A26" s="615" t="s">
        <v>96</v>
      </c>
      <c r="B26" s="597" t="s">
        <v>97</v>
      </c>
      <c r="C26" s="598" t="s">
        <v>98</v>
      </c>
      <c r="D26" s="598" t="s">
        <v>99</v>
      </c>
      <c r="E26" s="598" t="s">
        <v>100</v>
      </c>
      <c r="F26" s="598" t="s">
        <v>101</v>
      </c>
      <c r="G26" s="598" t="s">
        <v>102</v>
      </c>
      <c r="H26" s="598" t="s">
        <v>103</v>
      </c>
      <c r="I26" s="598" t="s">
        <v>104</v>
      </c>
      <c r="J26" s="598" t="s">
        <v>105</v>
      </c>
      <c r="K26" s="598" t="s">
        <v>106</v>
      </c>
      <c r="L26" s="599" t="s">
        <v>107</v>
      </c>
      <c r="M26" s="600" t="s">
        <v>108</v>
      </c>
    </row>
    <row r="27" spans="1:13" ht="21.75" customHeight="1">
      <c r="A27" s="601">
        <v>2006</v>
      </c>
      <c r="B27" s="616">
        <v>46.4</v>
      </c>
      <c r="C27" s="617">
        <v>17.3</v>
      </c>
      <c r="D27" s="617">
        <v>6.6</v>
      </c>
      <c r="E27" s="617">
        <v>4.0999999999999996</v>
      </c>
      <c r="F27" s="617">
        <v>2.9</v>
      </c>
      <c r="G27" s="617">
        <v>2.1</v>
      </c>
      <c r="H27" s="617">
        <v>1.7</v>
      </c>
      <c r="I27" s="617">
        <v>1.4</v>
      </c>
      <c r="J27" s="617">
        <v>1.1000000000000001</v>
      </c>
      <c r="K27" s="617">
        <v>0.9</v>
      </c>
      <c r="L27" s="618">
        <v>15.5</v>
      </c>
      <c r="M27" s="619">
        <v>100</v>
      </c>
    </row>
    <row r="28" spans="1:13" ht="21.75" customHeight="1">
      <c r="A28" s="351">
        <v>2007</v>
      </c>
      <c r="B28" s="620">
        <v>44.8</v>
      </c>
      <c r="C28" s="621">
        <v>17.7</v>
      </c>
      <c r="D28" s="621">
        <v>7</v>
      </c>
      <c r="E28" s="621">
        <v>4.5999999999999996</v>
      </c>
      <c r="F28" s="621">
        <v>2.8</v>
      </c>
      <c r="G28" s="621">
        <v>2.1</v>
      </c>
      <c r="H28" s="621">
        <v>1.7</v>
      </c>
      <c r="I28" s="621">
        <v>1.3</v>
      </c>
      <c r="J28" s="621">
        <v>1.1000000000000001</v>
      </c>
      <c r="K28" s="621">
        <v>0.9</v>
      </c>
      <c r="L28" s="622">
        <v>16</v>
      </c>
      <c r="M28" s="623">
        <v>100</v>
      </c>
    </row>
    <row r="29" spans="1:13" ht="21.75" customHeight="1">
      <c r="A29" s="351">
        <v>2008</v>
      </c>
      <c r="B29" s="620">
        <v>42.6</v>
      </c>
      <c r="C29" s="621">
        <v>18.399999999999999</v>
      </c>
      <c r="D29" s="621">
        <v>7.6</v>
      </c>
      <c r="E29" s="621">
        <v>4.7</v>
      </c>
      <c r="F29" s="621">
        <v>3</v>
      </c>
      <c r="G29" s="621">
        <v>2.2000000000000002</v>
      </c>
      <c r="H29" s="621">
        <v>1.6</v>
      </c>
      <c r="I29" s="621">
        <v>1.3</v>
      </c>
      <c r="J29" s="621">
        <v>1.1000000000000001</v>
      </c>
      <c r="K29" s="621">
        <v>1</v>
      </c>
      <c r="L29" s="622">
        <v>16.5</v>
      </c>
      <c r="M29" s="623">
        <v>100</v>
      </c>
    </row>
    <row r="30" spans="1:13" ht="21.75" customHeight="1">
      <c r="A30" s="351">
        <v>2009</v>
      </c>
      <c r="B30" s="620">
        <v>45.1</v>
      </c>
      <c r="C30" s="621">
        <v>16.399999999999999</v>
      </c>
      <c r="D30" s="621">
        <v>7</v>
      </c>
      <c r="E30" s="621">
        <v>4.4000000000000004</v>
      </c>
      <c r="F30" s="621">
        <v>3</v>
      </c>
      <c r="G30" s="621">
        <v>2.1</v>
      </c>
      <c r="H30" s="621">
        <v>1.6</v>
      </c>
      <c r="I30" s="621">
        <v>1.3</v>
      </c>
      <c r="J30" s="621">
        <v>1.1000000000000001</v>
      </c>
      <c r="K30" s="621">
        <v>0.9</v>
      </c>
      <c r="L30" s="622">
        <v>17.2</v>
      </c>
      <c r="M30" s="623">
        <v>100</v>
      </c>
    </row>
    <row r="31" spans="1:13" ht="21.75" customHeight="1">
      <c r="A31" s="351">
        <v>2010</v>
      </c>
      <c r="B31" s="620">
        <v>44.4</v>
      </c>
      <c r="C31" s="621">
        <v>16.7</v>
      </c>
      <c r="D31" s="621">
        <v>7</v>
      </c>
      <c r="E31" s="621">
        <v>4.2</v>
      </c>
      <c r="F31" s="621">
        <v>2.9</v>
      </c>
      <c r="G31" s="621">
        <v>2</v>
      </c>
      <c r="H31" s="621">
        <v>1.4</v>
      </c>
      <c r="I31" s="621">
        <v>1.3</v>
      </c>
      <c r="J31" s="621">
        <v>1.1000000000000001</v>
      </c>
      <c r="K31" s="621">
        <v>1</v>
      </c>
      <c r="L31" s="622">
        <v>18.2</v>
      </c>
      <c r="M31" s="623">
        <v>100</v>
      </c>
    </row>
    <row r="32" spans="1:13" ht="21.75" customHeight="1">
      <c r="A32" s="351">
        <v>2011</v>
      </c>
      <c r="B32" s="620">
        <v>43.4</v>
      </c>
      <c r="C32" s="621">
        <v>17.2</v>
      </c>
      <c r="D32" s="621">
        <v>7</v>
      </c>
      <c r="E32" s="621">
        <v>4.0999999999999996</v>
      </c>
      <c r="F32" s="621">
        <v>2.9</v>
      </c>
      <c r="G32" s="621">
        <v>2</v>
      </c>
      <c r="H32" s="621">
        <v>1.5</v>
      </c>
      <c r="I32" s="621">
        <v>1.3</v>
      </c>
      <c r="J32" s="621">
        <v>1.2</v>
      </c>
      <c r="K32" s="621">
        <v>1</v>
      </c>
      <c r="L32" s="622">
        <v>18.399999999999999</v>
      </c>
      <c r="M32" s="623">
        <v>100</v>
      </c>
    </row>
    <row r="33" spans="1:13" ht="21.75" customHeight="1">
      <c r="A33" s="351">
        <v>2012</v>
      </c>
      <c r="B33" s="620">
        <v>41.4</v>
      </c>
      <c r="C33" s="621">
        <v>17.2</v>
      </c>
      <c r="D33" s="621">
        <v>7.5</v>
      </c>
      <c r="E33" s="621">
        <v>4.2</v>
      </c>
      <c r="F33" s="621">
        <v>3</v>
      </c>
      <c r="G33" s="621">
        <v>2</v>
      </c>
      <c r="H33" s="621">
        <v>1.5</v>
      </c>
      <c r="I33" s="621">
        <v>1.3</v>
      </c>
      <c r="J33" s="621">
        <v>1.2</v>
      </c>
      <c r="K33" s="621">
        <v>1</v>
      </c>
      <c r="L33" s="622">
        <v>19.7</v>
      </c>
      <c r="M33" s="623">
        <v>100</v>
      </c>
    </row>
    <row r="34" spans="1:13" ht="21.75" customHeight="1">
      <c r="A34" s="351">
        <v>2013</v>
      </c>
      <c r="B34" s="620">
        <v>39.6</v>
      </c>
      <c r="C34" s="621">
        <v>16.600000000000001</v>
      </c>
      <c r="D34" s="621">
        <v>8.1</v>
      </c>
      <c r="E34" s="621">
        <v>4.5</v>
      </c>
      <c r="F34" s="621">
        <v>3.1</v>
      </c>
      <c r="G34" s="621">
        <v>2.1</v>
      </c>
      <c r="H34" s="621">
        <v>1.6</v>
      </c>
      <c r="I34" s="621">
        <v>1.3</v>
      </c>
      <c r="J34" s="621">
        <v>1.1000000000000001</v>
      </c>
      <c r="K34" s="621">
        <v>1</v>
      </c>
      <c r="L34" s="622">
        <v>21</v>
      </c>
      <c r="M34" s="623">
        <v>100</v>
      </c>
    </row>
    <row r="35" spans="1:13" ht="21.75" customHeight="1">
      <c r="A35" s="351">
        <v>2014</v>
      </c>
      <c r="B35" s="620">
        <v>38.6</v>
      </c>
      <c r="C35" s="621">
        <v>17.7</v>
      </c>
      <c r="D35" s="621">
        <v>8.1</v>
      </c>
      <c r="E35" s="621">
        <v>4.4000000000000004</v>
      </c>
      <c r="F35" s="621">
        <v>3.1</v>
      </c>
      <c r="G35" s="621">
        <v>2.1</v>
      </c>
      <c r="H35" s="621">
        <v>1.5</v>
      </c>
      <c r="I35" s="621">
        <v>1.3</v>
      </c>
      <c r="J35" s="621">
        <v>1.2</v>
      </c>
      <c r="K35" s="621">
        <v>1</v>
      </c>
      <c r="L35" s="622">
        <v>21.1</v>
      </c>
      <c r="M35" s="623">
        <v>100</v>
      </c>
    </row>
    <row r="36" spans="1:13" ht="21.75" customHeight="1">
      <c r="A36" s="351">
        <v>2015</v>
      </c>
      <c r="B36" s="620">
        <v>38.799999999999997</v>
      </c>
      <c r="C36" s="621">
        <v>19.100000000000001</v>
      </c>
      <c r="D36" s="621">
        <v>7.9</v>
      </c>
      <c r="E36" s="621">
        <v>4</v>
      </c>
      <c r="F36" s="621">
        <v>2.8</v>
      </c>
      <c r="G36" s="621">
        <v>2</v>
      </c>
      <c r="H36" s="621">
        <v>1.5</v>
      </c>
      <c r="I36" s="621">
        <v>1.2</v>
      </c>
      <c r="J36" s="621">
        <v>1.1000000000000001</v>
      </c>
      <c r="K36" s="621">
        <v>1</v>
      </c>
      <c r="L36" s="622">
        <v>20.6</v>
      </c>
      <c r="M36" s="623">
        <v>100</v>
      </c>
    </row>
    <row r="37" spans="1:13" ht="21.75" customHeight="1">
      <c r="A37" s="351">
        <v>2016</v>
      </c>
      <c r="B37" s="620">
        <v>37.596653743328694</v>
      </c>
      <c r="C37" s="621">
        <v>19.476259532194895</v>
      </c>
      <c r="D37" s="621">
        <v>8.1293714917083459</v>
      </c>
      <c r="E37" s="621">
        <v>4.1444454309587933</v>
      </c>
      <c r="F37" s="621">
        <v>2.8583266743614786</v>
      </c>
      <c r="G37" s="621">
        <v>1.9572444681207886</v>
      </c>
      <c r="H37" s="621">
        <v>1.5229808517564887</v>
      </c>
      <c r="I37" s="621">
        <v>1.3055530892696834</v>
      </c>
      <c r="J37" s="621">
        <v>1.1662572632118935</v>
      </c>
      <c r="K37" s="621">
        <v>1.026764134284333</v>
      </c>
      <c r="L37" s="622">
        <v>20.816143320804599</v>
      </c>
      <c r="M37" s="623">
        <v>100</v>
      </c>
    </row>
    <row r="38" spans="1:13" ht="21.75" customHeight="1">
      <c r="A38" s="610">
        <v>2017</v>
      </c>
      <c r="B38" s="624">
        <v>37.677999999999997</v>
      </c>
      <c r="C38" s="625">
        <v>19.338000000000001</v>
      </c>
      <c r="D38" s="625">
        <v>7.9050000000000082</v>
      </c>
      <c r="E38" s="625">
        <v>4.1400000000000006</v>
      </c>
      <c r="F38" s="625">
        <v>2.75</v>
      </c>
      <c r="G38" s="625">
        <v>1.9989999999999952</v>
      </c>
      <c r="H38" s="625">
        <v>1.6359999999999957</v>
      </c>
      <c r="I38" s="625">
        <v>1.421999999999997</v>
      </c>
      <c r="J38" s="625">
        <v>1.2469999999999999</v>
      </c>
      <c r="K38" s="625">
        <v>1.0960000000000036</v>
      </c>
      <c r="L38" s="622">
        <v>20.789000000000001</v>
      </c>
      <c r="M38" s="626">
        <v>100</v>
      </c>
    </row>
    <row r="39" spans="1:13" ht="21.75" customHeight="1">
      <c r="A39" s="610">
        <v>2018</v>
      </c>
      <c r="B39" s="624">
        <v>38.470999999999997</v>
      </c>
      <c r="C39" s="625">
        <v>19.355000000000004</v>
      </c>
      <c r="D39" s="625">
        <v>8.0189999999999984</v>
      </c>
      <c r="E39" s="625">
        <v>4.0139999999999958</v>
      </c>
      <c r="F39" s="625">
        <v>2.7400000000000091</v>
      </c>
      <c r="G39" s="625">
        <v>2.0369999999999919</v>
      </c>
      <c r="H39" s="625">
        <v>1.7000000000000028</v>
      </c>
      <c r="I39" s="625">
        <v>1.4249999999999972</v>
      </c>
      <c r="J39" s="625">
        <v>1.1720000000000113</v>
      </c>
      <c r="K39" s="625">
        <v>0.99199999999999022</v>
      </c>
      <c r="L39" s="627">
        <v>20.075000000000003</v>
      </c>
      <c r="M39" s="626">
        <v>100</v>
      </c>
    </row>
    <row r="40" spans="1:13" ht="21.75" customHeight="1">
      <c r="A40" s="610">
        <v>2019</v>
      </c>
      <c r="B40" s="624">
        <v>39.152999999999999</v>
      </c>
      <c r="C40" s="625">
        <v>20.457000000000001</v>
      </c>
      <c r="D40" s="625">
        <v>6.9189999999999969</v>
      </c>
      <c r="E40" s="625">
        <v>3.4789999999999992</v>
      </c>
      <c r="F40" s="625">
        <v>2.4240000000000066</v>
      </c>
      <c r="G40" s="625">
        <v>1.9509999999999934</v>
      </c>
      <c r="H40" s="625">
        <v>1.6170000000000044</v>
      </c>
      <c r="I40" s="625">
        <v>1.4680000000000035</v>
      </c>
      <c r="J40" s="625">
        <v>1.171999999999997</v>
      </c>
      <c r="K40" s="625">
        <v>1.0120000000000005</v>
      </c>
      <c r="L40" s="627">
        <v>20.347999999999999</v>
      </c>
      <c r="M40" s="626">
        <v>100</v>
      </c>
    </row>
    <row r="41" spans="1:13" ht="21.75" customHeight="1">
      <c r="A41" s="610">
        <v>2020</v>
      </c>
      <c r="B41" s="624">
        <v>40.037999999999997</v>
      </c>
      <c r="C41" s="625">
        <v>21.088000000000001</v>
      </c>
      <c r="D41" s="625">
        <v>6.2370000000000019</v>
      </c>
      <c r="E41" s="625">
        <v>3.3460000000000036</v>
      </c>
      <c r="F41" s="625">
        <v>2.4309999999999974</v>
      </c>
      <c r="G41" s="625">
        <v>1.965999999999994</v>
      </c>
      <c r="H41" s="625">
        <v>1.5490000000000066</v>
      </c>
      <c r="I41" s="625">
        <v>1.3790000000000049</v>
      </c>
      <c r="J41" s="625">
        <v>1.1609999999999872</v>
      </c>
      <c r="K41" s="625">
        <v>1</v>
      </c>
      <c r="L41" s="627">
        <v>19.805000000000007</v>
      </c>
      <c r="M41" s="626">
        <v>100</v>
      </c>
    </row>
    <row r="42" spans="1:13" ht="21.75" customHeight="1">
      <c r="A42" s="610">
        <v>2021</v>
      </c>
      <c r="B42" s="624">
        <v>39.137</v>
      </c>
      <c r="C42" s="625">
        <v>21.164999999999999</v>
      </c>
      <c r="D42" s="625">
        <v>6.0309999999999988</v>
      </c>
      <c r="E42" s="625">
        <v>3.4830000000000041</v>
      </c>
      <c r="F42" s="625">
        <v>2.3490000000000038</v>
      </c>
      <c r="G42" s="625">
        <v>1.8519999999999897</v>
      </c>
      <c r="H42" s="625">
        <v>1.5100000000000051</v>
      </c>
      <c r="I42" s="625">
        <v>1.3389999999999986</v>
      </c>
      <c r="J42" s="625">
        <v>1.1580000000000013</v>
      </c>
      <c r="K42" s="625">
        <v>1.0130000000000052</v>
      </c>
      <c r="L42" s="627">
        <v>20.962999999999994</v>
      </c>
      <c r="M42" s="626">
        <v>100</v>
      </c>
    </row>
    <row r="43" spans="1:13" ht="21.75" customHeight="1">
      <c r="A43" s="610">
        <v>2022</v>
      </c>
      <c r="B43" s="624">
        <v>39.900433154091971</v>
      </c>
      <c r="C43" s="625">
        <v>20.802664731521087</v>
      </c>
      <c r="D43" s="625">
        <v>5.783050348341229</v>
      </c>
      <c r="E43" s="625">
        <v>3.3949184399240968</v>
      </c>
      <c r="F43" s="625">
        <v>2.2872429133556595</v>
      </c>
      <c r="G43" s="625">
        <v>1.771529621399585</v>
      </c>
      <c r="H43" s="625">
        <v>1.4415181878142922</v>
      </c>
      <c r="I43" s="625">
        <v>1.2356084815868194</v>
      </c>
      <c r="J43" s="625">
        <v>1.0724432565134625</v>
      </c>
      <c r="K43" s="625">
        <v>0.94931811659853083</v>
      </c>
      <c r="L43" s="627">
        <v>21.36127274885326</v>
      </c>
      <c r="M43" s="626">
        <v>100</v>
      </c>
    </row>
    <row r="44" spans="1:13" ht="21.75" customHeight="1">
      <c r="A44" s="351">
        <v>2023</v>
      </c>
      <c r="B44" s="1980">
        <v>0.40260624630318465</v>
      </c>
      <c r="C44" s="1981">
        <v>0.20397268488857986</v>
      </c>
      <c r="D44" s="1981">
        <v>6.1490419357174177E-2</v>
      </c>
      <c r="E44" s="1981">
        <v>3.3025794721391603E-2</v>
      </c>
      <c r="F44" s="1981">
        <v>2.2176111161957737E-2</v>
      </c>
      <c r="G44" s="1981">
        <v>1.7963961428811459E-2</v>
      </c>
      <c r="H44" s="1981">
        <v>1.4760623947304074E-2</v>
      </c>
      <c r="I44" s="1981">
        <v>1.2643279343322647E-2</v>
      </c>
      <c r="J44" s="1981">
        <v>1.1217828314771279E-2</v>
      </c>
      <c r="K44" s="1981">
        <v>9.7227098186050392E-3</v>
      </c>
      <c r="L44" s="1982">
        <v>0.21042034071489751</v>
      </c>
      <c r="M44" s="1983">
        <v>1</v>
      </c>
    </row>
    <row r="45" spans="1:13" ht="21.75" customHeight="1">
      <c r="A45" s="2096">
        <v>2024</v>
      </c>
      <c r="B45" s="2098">
        <f>(B24/M24)</f>
        <v>0.41474401760267593</v>
      </c>
      <c r="C45" s="2099">
        <f>C24/$M$24</f>
        <v>0.20083698998302163</v>
      </c>
      <c r="D45" s="2099">
        <f t="shared" ref="D45:K45" si="0">D24/$M$24</f>
        <v>5.9983859137986602E-2</v>
      </c>
      <c r="E45" s="2099">
        <f t="shared" si="0"/>
        <v>3.2628777938791619E-2</v>
      </c>
      <c r="F45" s="2099">
        <f t="shared" si="0"/>
        <v>2.2448106874839797E-2</v>
      </c>
      <c r="G45" s="2099">
        <f t="shared" si="0"/>
        <v>1.8475069220442047E-2</v>
      </c>
      <c r="H45" s="2099">
        <f t="shared" si="0"/>
        <v>1.4518527730051696E-2</v>
      </c>
      <c r="I45" s="2099">
        <f t="shared" si="0"/>
        <v>1.2142445645139596E-2</v>
      </c>
      <c r="J45" s="2099">
        <f t="shared" si="0"/>
        <v>1.1035299253104451E-2</v>
      </c>
      <c r="K45" s="2099">
        <f t="shared" si="0"/>
        <v>9.5423964104347121E-3</v>
      </c>
      <c r="L45" s="2101">
        <f>L24/M24</f>
        <v>0.2036445102035119</v>
      </c>
      <c r="M45" s="2100">
        <f>((SUM(B24:L24))/M24)</f>
        <v>1</v>
      </c>
    </row>
    <row r="46" spans="1:13" ht="21.75" customHeight="1">
      <c r="A46" s="2097" t="s">
        <v>2220</v>
      </c>
      <c r="B46" s="1873"/>
      <c r="C46" s="1873"/>
      <c r="D46" s="1873"/>
      <c r="E46" s="1873"/>
      <c r="F46" s="1873"/>
      <c r="G46" s="1873"/>
      <c r="H46" s="1873"/>
      <c r="I46" s="1873"/>
      <c r="J46" s="1873"/>
      <c r="K46" s="1873"/>
      <c r="L46" s="1873"/>
      <c r="M46" s="1873"/>
    </row>
    <row r="47" spans="1:13" ht="21.75" customHeight="1">
      <c r="A47" s="594" t="s">
        <v>110</v>
      </c>
      <c r="B47" s="8"/>
      <c r="C47" s="8"/>
      <c r="D47" s="8"/>
      <c r="E47" s="8"/>
      <c r="F47" s="8"/>
      <c r="G47" s="8"/>
      <c r="H47" s="8"/>
      <c r="I47" s="8"/>
      <c r="J47" s="8"/>
      <c r="K47" s="8"/>
      <c r="L47" s="8"/>
      <c r="M47" s="8"/>
    </row>
    <row r="48" spans="1:13" ht="21.75" customHeight="1">
      <c r="A48" s="2461" t="s">
        <v>111</v>
      </c>
      <c r="B48" s="2461"/>
      <c r="C48" s="2461"/>
      <c r="D48" s="2461"/>
      <c r="E48" s="2461"/>
      <c r="F48" s="2461"/>
      <c r="G48" s="2461"/>
      <c r="H48" s="2461"/>
      <c r="I48" s="2461"/>
      <c r="J48" s="2461"/>
      <c r="K48" s="2461"/>
      <c r="L48" s="2461"/>
      <c r="M48" s="2462"/>
    </row>
    <row r="49" spans="1:13" ht="21.75" customHeight="1">
      <c r="A49" s="615" t="s">
        <v>96</v>
      </c>
      <c r="B49" s="597" t="s">
        <v>112</v>
      </c>
      <c r="C49" s="598" t="s">
        <v>113</v>
      </c>
      <c r="D49" s="598" t="s">
        <v>114</v>
      </c>
      <c r="E49" s="598" t="s">
        <v>115</v>
      </c>
      <c r="F49" s="598" t="s">
        <v>116</v>
      </c>
      <c r="G49" s="598" t="s">
        <v>117</v>
      </c>
      <c r="H49" s="598" t="s">
        <v>118</v>
      </c>
      <c r="I49" s="598" t="s">
        <v>119</v>
      </c>
      <c r="J49" s="598" t="s">
        <v>120</v>
      </c>
      <c r="K49" s="628" t="s">
        <v>121</v>
      </c>
      <c r="L49" s="628" t="s">
        <v>108</v>
      </c>
      <c r="M49" s="2462"/>
    </row>
    <row r="50" spans="1:13" ht="21.75" customHeight="1">
      <c r="A50" s="601">
        <v>2006</v>
      </c>
      <c r="B50" s="629">
        <v>281663</v>
      </c>
      <c r="C50" s="630">
        <v>386615</v>
      </c>
      <c r="D50" s="630">
        <v>426819</v>
      </c>
      <c r="E50" s="630">
        <v>451679</v>
      </c>
      <c r="F50" s="630">
        <v>469002</v>
      </c>
      <c r="G50" s="630">
        <v>481892</v>
      </c>
      <c r="H50" s="630">
        <v>492069</v>
      </c>
      <c r="I50" s="630">
        <v>500368</v>
      </c>
      <c r="J50" s="630">
        <v>507289</v>
      </c>
      <c r="K50" s="631">
        <v>513017</v>
      </c>
      <c r="L50" s="631">
        <v>606776</v>
      </c>
      <c r="M50" s="2462"/>
    </row>
    <row r="51" spans="1:13" ht="21.75" customHeight="1">
      <c r="A51" s="351">
        <v>2007</v>
      </c>
      <c r="B51" s="632">
        <v>300896</v>
      </c>
      <c r="C51" s="633">
        <v>419636</v>
      </c>
      <c r="D51" s="633">
        <v>467022</v>
      </c>
      <c r="E51" s="633">
        <v>497613</v>
      </c>
      <c r="F51" s="633">
        <v>516586</v>
      </c>
      <c r="G51" s="633">
        <v>530821</v>
      </c>
      <c r="H51" s="633">
        <v>542080</v>
      </c>
      <c r="I51" s="633">
        <v>550677</v>
      </c>
      <c r="J51" s="633">
        <v>558029</v>
      </c>
      <c r="K51" s="634">
        <v>564242</v>
      </c>
      <c r="L51" s="634">
        <v>671687</v>
      </c>
      <c r="M51" s="2462"/>
    </row>
    <row r="52" spans="1:13" ht="21.75" customHeight="1">
      <c r="A52" s="351">
        <v>2008</v>
      </c>
      <c r="B52" s="632">
        <v>308869</v>
      </c>
      <c r="C52" s="633">
        <v>442537</v>
      </c>
      <c r="D52" s="633">
        <v>497335</v>
      </c>
      <c r="E52" s="633">
        <v>531480</v>
      </c>
      <c r="F52" s="633">
        <v>553096</v>
      </c>
      <c r="G52" s="633">
        <v>569342</v>
      </c>
      <c r="H52" s="633">
        <v>580984</v>
      </c>
      <c r="I52" s="633">
        <v>590401</v>
      </c>
      <c r="J52" s="633">
        <v>598208</v>
      </c>
      <c r="K52" s="634">
        <v>605124</v>
      </c>
      <c r="L52" s="634">
        <v>724790</v>
      </c>
      <c r="M52" s="2462"/>
    </row>
    <row r="53" spans="1:13" ht="21.75" customHeight="1">
      <c r="A53" s="351">
        <v>2009</v>
      </c>
      <c r="B53" s="632">
        <v>338529</v>
      </c>
      <c r="C53" s="633">
        <v>462061</v>
      </c>
      <c r="D53" s="633">
        <v>514554</v>
      </c>
      <c r="E53" s="633">
        <v>547974</v>
      </c>
      <c r="F53" s="633">
        <v>570209</v>
      </c>
      <c r="G53" s="633">
        <v>585990</v>
      </c>
      <c r="H53" s="633">
        <v>597801</v>
      </c>
      <c r="I53" s="633">
        <v>607198</v>
      </c>
      <c r="J53" s="633">
        <v>615140</v>
      </c>
      <c r="K53" s="634">
        <v>622191</v>
      </c>
      <c r="L53" s="634">
        <v>751027</v>
      </c>
      <c r="M53" s="2462"/>
    </row>
    <row r="54" spans="1:13" ht="21.75" customHeight="1">
      <c r="A54" s="351">
        <v>2010</v>
      </c>
      <c r="B54" s="632">
        <v>351057</v>
      </c>
      <c r="C54" s="633">
        <v>482820</v>
      </c>
      <c r="D54" s="633">
        <v>537905</v>
      </c>
      <c r="E54" s="633">
        <v>570854</v>
      </c>
      <c r="F54" s="633">
        <v>593544</v>
      </c>
      <c r="G54" s="633">
        <v>609134</v>
      </c>
      <c r="H54" s="633">
        <v>620418</v>
      </c>
      <c r="I54" s="633">
        <v>630321</v>
      </c>
      <c r="J54" s="633">
        <v>639383</v>
      </c>
      <c r="K54" s="634">
        <v>647073</v>
      </c>
      <c r="L54" s="634">
        <v>790827</v>
      </c>
      <c r="M54" s="2462"/>
    </row>
    <row r="55" spans="1:13" ht="21.75" customHeight="1">
      <c r="A55" s="351">
        <v>2011</v>
      </c>
      <c r="B55" s="632">
        <v>370323</v>
      </c>
      <c r="C55" s="633">
        <v>517497</v>
      </c>
      <c r="D55" s="633">
        <v>577440</v>
      </c>
      <c r="E55" s="633">
        <v>612639</v>
      </c>
      <c r="F55" s="633">
        <v>637039</v>
      </c>
      <c r="G55" s="633">
        <v>653945</v>
      </c>
      <c r="H55" s="633">
        <v>666368</v>
      </c>
      <c r="I55" s="633">
        <v>677389</v>
      </c>
      <c r="J55" s="633">
        <v>687336</v>
      </c>
      <c r="K55" s="634">
        <v>695884</v>
      </c>
      <c r="L55" s="634">
        <v>853499</v>
      </c>
      <c r="M55" s="2462"/>
    </row>
    <row r="56" spans="1:13" ht="21.75" customHeight="1">
      <c r="A56" s="351">
        <v>2012</v>
      </c>
      <c r="B56" s="632">
        <v>354531</v>
      </c>
      <c r="C56" s="633">
        <v>502018</v>
      </c>
      <c r="D56" s="633">
        <v>565851</v>
      </c>
      <c r="E56" s="633">
        <v>601851</v>
      </c>
      <c r="F56" s="633">
        <v>627715</v>
      </c>
      <c r="G56" s="633">
        <v>644844</v>
      </c>
      <c r="H56" s="633">
        <v>657951</v>
      </c>
      <c r="I56" s="633">
        <v>669201</v>
      </c>
      <c r="J56" s="633">
        <v>679415</v>
      </c>
      <c r="K56" s="634">
        <v>687910</v>
      </c>
      <c r="L56" s="634">
        <v>856790</v>
      </c>
      <c r="M56" s="2462"/>
    </row>
    <row r="57" spans="1:13" ht="21.75" customHeight="1">
      <c r="A57" s="351">
        <v>2013</v>
      </c>
      <c r="B57" s="632">
        <v>346224</v>
      </c>
      <c r="C57" s="633">
        <v>491242</v>
      </c>
      <c r="D57" s="633">
        <v>561826</v>
      </c>
      <c r="E57" s="633">
        <v>601600</v>
      </c>
      <c r="F57" s="633">
        <v>629033</v>
      </c>
      <c r="G57" s="633">
        <v>647463</v>
      </c>
      <c r="H57" s="633">
        <v>661060</v>
      </c>
      <c r="I57" s="633">
        <v>672534</v>
      </c>
      <c r="J57" s="633">
        <v>682551</v>
      </c>
      <c r="K57" s="634">
        <v>691473</v>
      </c>
      <c r="L57" s="634">
        <v>874842</v>
      </c>
      <c r="M57" s="2462"/>
    </row>
    <row r="58" spans="1:13" ht="21.75" customHeight="1">
      <c r="A58" s="351">
        <v>2014</v>
      </c>
      <c r="B58" s="632">
        <v>361801</v>
      </c>
      <c r="C58" s="633">
        <v>528076</v>
      </c>
      <c r="D58" s="633">
        <v>603734</v>
      </c>
      <c r="E58" s="633">
        <v>644935</v>
      </c>
      <c r="F58" s="633">
        <v>673682</v>
      </c>
      <c r="G58" s="633">
        <v>693363</v>
      </c>
      <c r="H58" s="633">
        <v>707782</v>
      </c>
      <c r="I58" s="633">
        <v>720091</v>
      </c>
      <c r="J58" s="633">
        <v>730910</v>
      </c>
      <c r="K58" s="634">
        <v>740665</v>
      </c>
      <c r="L58" s="634">
        <v>938334</v>
      </c>
      <c r="M58" s="2462"/>
    </row>
    <row r="59" spans="1:13" ht="21.75" customHeight="1">
      <c r="A59" s="351">
        <v>2015</v>
      </c>
      <c r="B59" s="632">
        <v>368964</v>
      </c>
      <c r="C59" s="633">
        <v>550775</v>
      </c>
      <c r="D59" s="633">
        <v>625664</v>
      </c>
      <c r="E59" s="633">
        <v>664026</v>
      </c>
      <c r="F59" s="633">
        <v>690610</v>
      </c>
      <c r="G59" s="633">
        <v>709224</v>
      </c>
      <c r="H59" s="633">
        <v>723737</v>
      </c>
      <c r="I59" s="633">
        <v>735582</v>
      </c>
      <c r="J59" s="633">
        <v>746199</v>
      </c>
      <c r="K59" s="634">
        <v>755856</v>
      </c>
      <c r="L59" s="634">
        <v>951994</v>
      </c>
      <c r="M59" s="2462"/>
    </row>
    <row r="60" spans="1:13" ht="21.75" customHeight="1">
      <c r="A60" s="351">
        <v>2016</v>
      </c>
      <c r="B60" s="632">
        <v>381106</v>
      </c>
      <c r="C60" s="633">
        <v>578531</v>
      </c>
      <c r="D60" s="633">
        <v>660936</v>
      </c>
      <c r="E60" s="633">
        <v>702947</v>
      </c>
      <c r="F60" s="633">
        <v>731921</v>
      </c>
      <c r="G60" s="633">
        <v>751761</v>
      </c>
      <c r="H60" s="633">
        <v>767199</v>
      </c>
      <c r="I60" s="633">
        <v>780433</v>
      </c>
      <c r="J60" s="633">
        <v>792255</v>
      </c>
      <c r="K60" s="634">
        <v>802663</v>
      </c>
      <c r="L60" s="634">
        <v>1013670</v>
      </c>
      <c r="M60" s="2462"/>
    </row>
    <row r="61" spans="1:13" ht="21.75" customHeight="1">
      <c r="A61" s="610">
        <v>2017</v>
      </c>
      <c r="B61" s="635">
        <v>391369</v>
      </c>
      <c r="C61" s="636">
        <v>592231</v>
      </c>
      <c r="D61" s="636">
        <v>674336</v>
      </c>
      <c r="E61" s="636">
        <v>717338</v>
      </c>
      <c r="F61" s="636">
        <v>745910</v>
      </c>
      <c r="G61" s="636">
        <v>766667</v>
      </c>
      <c r="H61" s="636">
        <v>783664</v>
      </c>
      <c r="I61" s="636">
        <v>798429</v>
      </c>
      <c r="J61" s="636">
        <v>811385</v>
      </c>
      <c r="K61" s="637">
        <v>822775</v>
      </c>
      <c r="L61" s="637">
        <v>1044802</v>
      </c>
      <c r="M61" s="2462"/>
    </row>
    <row r="62" spans="1:13" ht="21.75" customHeight="1">
      <c r="A62" s="610">
        <v>2018</v>
      </c>
      <c r="B62" s="635">
        <v>409961</v>
      </c>
      <c r="C62" s="636">
        <v>616214</v>
      </c>
      <c r="D62" s="636">
        <v>701668</v>
      </c>
      <c r="E62" s="636">
        <v>744443</v>
      </c>
      <c r="F62" s="636">
        <v>773636</v>
      </c>
      <c r="G62" s="636">
        <v>795342</v>
      </c>
      <c r="H62" s="636">
        <v>813454</v>
      </c>
      <c r="I62" s="636">
        <v>828642</v>
      </c>
      <c r="J62" s="636">
        <v>841137</v>
      </c>
      <c r="K62" s="637">
        <v>851703</v>
      </c>
      <c r="L62" s="637">
        <v>1071783</v>
      </c>
      <c r="M62" s="2462"/>
    </row>
    <row r="63" spans="1:13" ht="21.75" customHeight="1">
      <c r="A63" s="610">
        <v>2019</v>
      </c>
      <c r="B63" s="635">
        <v>434198</v>
      </c>
      <c r="C63" s="636">
        <v>661060</v>
      </c>
      <c r="D63" s="636">
        <v>737788</v>
      </c>
      <c r="E63" s="636">
        <v>776374</v>
      </c>
      <c r="F63" s="636">
        <v>803254</v>
      </c>
      <c r="G63" s="636">
        <v>824884</v>
      </c>
      <c r="H63" s="636">
        <v>842819</v>
      </c>
      <c r="I63" s="636">
        <v>859095</v>
      </c>
      <c r="J63" s="636">
        <v>872101</v>
      </c>
      <c r="K63" s="637">
        <v>883317</v>
      </c>
      <c r="L63" s="637">
        <v>1115243</v>
      </c>
      <c r="M63" s="2462"/>
    </row>
    <row r="64" spans="1:13" ht="21.75" customHeight="1">
      <c r="A64" s="610">
        <v>2020</v>
      </c>
      <c r="B64" s="635">
        <v>462561</v>
      </c>
      <c r="C64" s="636">
        <v>706187</v>
      </c>
      <c r="D64" s="636">
        <v>778251</v>
      </c>
      <c r="E64" s="636">
        <v>816900</v>
      </c>
      <c r="F64" s="636">
        <v>844991</v>
      </c>
      <c r="G64" s="636">
        <v>867707</v>
      </c>
      <c r="H64" s="636">
        <v>885603</v>
      </c>
      <c r="I64" s="636">
        <v>901536</v>
      </c>
      <c r="J64" s="636">
        <v>914947</v>
      </c>
      <c r="K64" s="637">
        <v>926503</v>
      </c>
      <c r="L64" s="637">
        <v>1161932</v>
      </c>
      <c r="M64" s="2462"/>
    </row>
    <row r="65" spans="1:13" ht="21.75" customHeight="1">
      <c r="A65" s="610">
        <v>2021</v>
      </c>
      <c r="B65" s="635">
        <v>498206</v>
      </c>
      <c r="C65" s="636">
        <v>767635</v>
      </c>
      <c r="D65" s="636">
        <v>844400</v>
      </c>
      <c r="E65" s="636">
        <v>888746</v>
      </c>
      <c r="F65" s="636">
        <v>918649</v>
      </c>
      <c r="G65" s="636">
        <v>942222</v>
      </c>
      <c r="H65" s="636">
        <v>961438</v>
      </c>
      <c r="I65" s="636">
        <v>978485</v>
      </c>
      <c r="J65" s="636">
        <v>993233</v>
      </c>
      <c r="K65" s="637">
        <v>1006123</v>
      </c>
      <c r="L65" s="637">
        <v>1280474</v>
      </c>
      <c r="M65" s="2462"/>
    </row>
    <row r="66" spans="1:13" ht="21.75" customHeight="1">
      <c r="A66" s="610">
        <v>2022</v>
      </c>
      <c r="B66" s="635">
        <v>531141</v>
      </c>
      <c r="C66" s="636">
        <v>808059</v>
      </c>
      <c r="D66" s="636">
        <v>885041</v>
      </c>
      <c r="E66" s="636">
        <v>930233</v>
      </c>
      <c r="F66" s="636">
        <v>960680</v>
      </c>
      <c r="G66" s="636">
        <v>984262</v>
      </c>
      <c r="H66" s="636">
        <v>1003451</v>
      </c>
      <c r="I66" s="636">
        <v>1019899</v>
      </c>
      <c r="J66" s="636">
        <v>1034175</v>
      </c>
      <c r="K66" s="637">
        <v>1046812</v>
      </c>
      <c r="L66" s="637">
        <v>1331166</v>
      </c>
      <c r="M66" s="2462"/>
    </row>
    <row r="67" spans="1:13" ht="21.75" customHeight="1">
      <c r="A67" s="351">
        <v>2023</v>
      </c>
      <c r="B67" s="1696">
        <v>589455</v>
      </c>
      <c r="C67" s="1697">
        <v>888091</v>
      </c>
      <c r="D67" s="1697">
        <v>978119</v>
      </c>
      <c r="E67" s="1697">
        <v>1026472</v>
      </c>
      <c r="F67" s="1697">
        <v>1058940</v>
      </c>
      <c r="G67" s="1697">
        <v>1085241</v>
      </c>
      <c r="H67" s="1697">
        <v>1106852</v>
      </c>
      <c r="I67" s="1697">
        <v>1125363</v>
      </c>
      <c r="J67" s="1697">
        <v>1141787</v>
      </c>
      <c r="K67" s="1698">
        <v>1156022</v>
      </c>
      <c r="L67" s="1698">
        <v>1464098</v>
      </c>
      <c r="M67" s="2462"/>
    </row>
    <row r="68" spans="1:13" ht="21.75" customHeight="1">
      <c r="A68" s="2096">
        <v>2024</v>
      </c>
      <c r="B68" s="1696">
        <v>653688</v>
      </c>
      <c r="C68" s="1697">
        <v>970232</v>
      </c>
      <c r="D68" s="1697">
        <v>1064774</v>
      </c>
      <c r="E68" s="1697">
        <v>1116201</v>
      </c>
      <c r="F68" s="1697">
        <v>1151582</v>
      </c>
      <c r="G68" s="1697">
        <v>1180701</v>
      </c>
      <c r="H68" s="1697">
        <v>1203584</v>
      </c>
      <c r="I68" s="1697">
        <v>1222722</v>
      </c>
      <c r="J68" s="1697">
        <v>1240115</v>
      </c>
      <c r="K68" s="1698">
        <v>1255155</v>
      </c>
      <c r="L68" s="1698">
        <v>1576124</v>
      </c>
      <c r="M68" s="1984"/>
    </row>
    <row r="69" spans="1:13" ht="21.75" customHeight="1">
      <c r="A69" s="2463" t="s">
        <v>122</v>
      </c>
      <c r="B69" s="2464"/>
      <c r="C69" s="2464"/>
      <c r="D69" s="2464"/>
      <c r="E69" s="2464"/>
      <c r="F69" s="2464"/>
      <c r="G69" s="2464"/>
      <c r="H69" s="2464"/>
      <c r="I69" s="2464"/>
      <c r="J69" s="2464"/>
      <c r="K69" s="2464"/>
      <c r="L69" s="2465"/>
      <c r="M69" s="638"/>
    </row>
    <row r="70" spans="1:13" ht="21.75" customHeight="1">
      <c r="A70" s="615" t="s">
        <v>96</v>
      </c>
      <c r="B70" s="639" t="s">
        <v>112</v>
      </c>
      <c r="C70" s="640" t="s">
        <v>113</v>
      </c>
      <c r="D70" s="640" t="s">
        <v>123</v>
      </c>
      <c r="E70" s="640" t="s">
        <v>115</v>
      </c>
      <c r="F70" s="640" t="s">
        <v>116</v>
      </c>
      <c r="G70" s="640" t="s">
        <v>117</v>
      </c>
      <c r="H70" s="640" t="s">
        <v>118</v>
      </c>
      <c r="I70" s="640" t="s">
        <v>119</v>
      </c>
      <c r="J70" s="640" t="s">
        <v>120</v>
      </c>
      <c r="K70" s="641" t="s">
        <v>124</v>
      </c>
      <c r="L70" s="628" t="s">
        <v>108</v>
      </c>
      <c r="M70" s="638"/>
    </row>
    <row r="71" spans="1:13" ht="21.75" customHeight="1">
      <c r="A71" s="601">
        <v>2006</v>
      </c>
      <c r="B71" s="616">
        <v>46.4</v>
      </c>
      <c r="C71" s="617">
        <v>63.7</v>
      </c>
      <c r="D71" s="617">
        <v>70.3</v>
      </c>
      <c r="E71" s="617">
        <v>74.400000000000006</v>
      </c>
      <c r="F71" s="617">
        <v>77.3</v>
      </c>
      <c r="G71" s="617">
        <v>79.400000000000006</v>
      </c>
      <c r="H71" s="617">
        <v>81.099999999999994</v>
      </c>
      <c r="I71" s="617">
        <v>82.5</v>
      </c>
      <c r="J71" s="617">
        <v>83.6</v>
      </c>
      <c r="K71" s="642">
        <v>84.5</v>
      </c>
      <c r="L71" s="642">
        <v>100</v>
      </c>
      <c r="M71" s="638"/>
    </row>
    <row r="72" spans="1:13" ht="21.75" customHeight="1">
      <c r="A72" s="351">
        <v>2007</v>
      </c>
      <c r="B72" s="620">
        <v>44.8</v>
      </c>
      <c r="C72" s="621">
        <v>62.5</v>
      </c>
      <c r="D72" s="621">
        <v>69.5</v>
      </c>
      <c r="E72" s="621">
        <v>74.099999999999994</v>
      </c>
      <c r="F72" s="621">
        <v>76.900000000000006</v>
      </c>
      <c r="G72" s="621">
        <v>79</v>
      </c>
      <c r="H72" s="621">
        <v>80.7</v>
      </c>
      <c r="I72" s="621">
        <v>82</v>
      </c>
      <c r="J72" s="621">
        <v>83.1</v>
      </c>
      <c r="K72" s="643">
        <v>84</v>
      </c>
      <c r="L72" s="643">
        <v>100</v>
      </c>
      <c r="M72" s="638"/>
    </row>
    <row r="73" spans="1:13" ht="21.75" customHeight="1">
      <c r="A73" s="351">
        <v>2008</v>
      </c>
      <c r="B73" s="620">
        <v>42.6</v>
      </c>
      <c r="C73" s="621">
        <v>61.1</v>
      </c>
      <c r="D73" s="621">
        <v>68.599999999999994</v>
      </c>
      <c r="E73" s="621">
        <v>73.3</v>
      </c>
      <c r="F73" s="621">
        <v>76.3</v>
      </c>
      <c r="G73" s="621">
        <v>78.599999999999994</v>
      </c>
      <c r="H73" s="621">
        <v>80.2</v>
      </c>
      <c r="I73" s="621">
        <v>81.5</v>
      </c>
      <c r="J73" s="621">
        <v>82.5</v>
      </c>
      <c r="K73" s="643">
        <v>83.5</v>
      </c>
      <c r="L73" s="643">
        <v>100</v>
      </c>
      <c r="M73" s="638"/>
    </row>
    <row r="74" spans="1:13" ht="21.75" customHeight="1">
      <c r="A74" s="351">
        <v>2009</v>
      </c>
      <c r="B74" s="620">
        <v>45.1</v>
      </c>
      <c r="C74" s="621">
        <v>61.5</v>
      </c>
      <c r="D74" s="621">
        <v>68.5</v>
      </c>
      <c r="E74" s="621">
        <v>73</v>
      </c>
      <c r="F74" s="621">
        <v>75.900000000000006</v>
      </c>
      <c r="G74" s="621">
        <v>78</v>
      </c>
      <c r="H74" s="621">
        <v>79.599999999999994</v>
      </c>
      <c r="I74" s="621">
        <v>80.8</v>
      </c>
      <c r="J74" s="621">
        <v>81.900000000000006</v>
      </c>
      <c r="K74" s="643">
        <v>82.8</v>
      </c>
      <c r="L74" s="643">
        <v>100</v>
      </c>
      <c r="M74" s="638"/>
    </row>
    <row r="75" spans="1:13" ht="21.75" customHeight="1">
      <c r="A75" s="351">
        <v>2010</v>
      </c>
      <c r="B75" s="620">
        <v>44.4</v>
      </c>
      <c r="C75" s="621">
        <v>61.1</v>
      </c>
      <c r="D75" s="621">
        <v>68</v>
      </c>
      <c r="E75" s="621">
        <v>72.2</v>
      </c>
      <c r="F75" s="621">
        <v>75.099999999999994</v>
      </c>
      <c r="G75" s="621">
        <v>77</v>
      </c>
      <c r="H75" s="621">
        <v>78.5</v>
      </c>
      <c r="I75" s="621">
        <v>79.7</v>
      </c>
      <c r="J75" s="621">
        <v>80.8</v>
      </c>
      <c r="K75" s="643">
        <v>81.8</v>
      </c>
      <c r="L75" s="643">
        <v>100</v>
      </c>
      <c r="M75" s="638"/>
    </row>
    <row r="76" spans="1:13" ht="21.75" customHeight="1">
      <c r="A76" s="351">
        <v>2011</v>
      </c>
      <c r="B76" s="620">
        <v>43.4</v>
      </c>
      <c r="C76" s="621">
        <v>60.6</v>
      </c>
      <c r="D76" s="621">
        <v>67.599999999999994</v>
      </c>
      <c r="E76" s="621">
        <v>71.7</v>
      </c>
      <c r="F76" s="621">
        <v>74.599999999999994</v>
      </c>
      <c r="G76" s="621">
        <v>76.599999999999994</v>
      </c>
      <c r="H76" s="621">
        <v>78.099999999999994</v>
      </c>
      <c r="I76" s="621">
        <v>79.400000000000006</v>
      </c>
      <c r="J76" s="621">
        <v>80.599999999999994</v>
      </c>
      <c r="K76" s="643">
        <v>81.599999999999994</v>
      </c>
      <c r="L76" s="643">
        <v>100</v>
      </c>
      <c r="M76" s="638"/>
    </row>
    <row r="77" spans="1:13" ht="21.75" customHeight="1">
      <c r="A77" s="351">
        <v>2012</v>
      </c>
      <c r="B77" s="620">
        <v>41.4</v>
      </c>
      <c r="C77" s="621">
        <v>58.6</v>
      </c>
      <c r="D77" s="621">
        <v>66</v>
      </c>
      <c r="E77" s="621">
        <v>70.2</v>
      </c>
      <c r="F77" s="621">
        <v>73.3</v>
      </c>
      <c r="G77" s="621">
        <v>75.3</v>
      </c>
      <c r="H77" s="621">
        <v>76.8</v>
      </c>
      <c r="I77" s="621">
        <v>78.099999999999994</v>
      </c>
      <c r="J77" s="621">
        <v>79.3</v>
      </c>
      <c r="K77" s="643">
        <v>80.3</v>
      </c>
      <c r="L77" s="643">
        <v>100</v>
      </c>
      <c r="M77" s="638"/>
    </row>
    <row r="78" spans="1:13" ht="21.75" customHeight="1">
      <c r="A78" s="351">
        <v>2013</v>
      </c>
      <c r="B78" s="620">
        <v>39.6</v>
      </c>
      <c r="C78" s="621">
        <v>56.2</v>
      </c>
      <c r="D78" s="621">
        <v>64.2</v>
      </c>
      <c r="E78" s="621">
        <v>68.8</v>
      </c>
      <c r="F78" s="621">
        <v>71.900000000000006</v>
      </c>
      <c r="G78" s="621">
        <v>74</v>
      </c>
      <c r="H78" s="621">
        <v>75.599999999999994</v>
      </c>
      <c r="I78" s="621">
        <v>76.900000000000006</v>
      </c>
      <c r="J78" s="621">
        <v>78</v>
      </c>
      <c r="K78" s="643">
        <v>79</v>
      </c>
      <c r="L78" s="643">
        <v>100</v>
      </c>
      <c r="M78" s="638"/>
    </row>
    <row r="79" spans="1:13" ht="21.75" customHeight="1">
      <c r="A79" s="351">
        <v>2014</v>
      </c>
      <c r="B79" s="620">
        <v>38.6</v>
      </c>
      <c r="C79" s="621">
        <v>56.3</v>
      </c>
      <c r="D79" s="621">
        <v>64.3</v>
      </c>
      <c r="E79" s="621">
        <v>68.7</v>
      </c>
      <c r="F79" s="621">
        <v>71.8</v>
      </c>
      <c r="G79" s="621">
        <v>73.900000000000006</v>
      </c>
      <c r="H79" s="621">
        <v>75.400000000000006</v>
      </c>
      <c r="I79" s="621">
        <v>76.7</v>
      </c>
      <c r="J79" s="621">
        <v>77.900000000000006</v>
      </c>
      <c r="K79" s="643">
        <v>78.900000000000006</v>
      </c>
      <c r="L79" s="643">
        <v>100</v>
      </c>
      <c r="M79" s="638"/>
    </row>
    <row r="80" spans="1:13" ht="21.75" customHeight="1">
      <c r="A80" s="351">
        <v>2015</v>
      </c>
      <c r="B80" s="620">
        <v>38.799999999999997</v>
      </c>
      <c r="C80" s="621">
        <v>57.9</v>
      </c>
      <c r="D80" s="621">
        <v>65.7</v>
      </c>
      <c r="E80" s="621">
        <v>69.8</v>
      </c>
      <c r="F80" s="621">
        <v>72.5</v>
      </c>
      <c r="G80" s="621">
        <v>74.5</v>
      </c>
      <c r="H80" s="621">
        <v>76</v>
      </c>
      <c r="I80" s="621">
        <v>77.3</v>
      </c>
      <c r="J80" s="621">
        <v>78.400000000000006</v>
      </c>
      <c r="K80" s="643">
        <v>79.400000000000006</v>
      </c>
      <c r="L80" s="643">
        <v>100</v>
      </c>
      <c r="M80" s="638"/>
    </row>
    <row r="81" spans="1:13" ht="21.75" customHeight="1">
      <c r="A81" s="351">
        <v>2016</v>
      </c>
      <c r="B81" s="620">
        <v>37.596653743328694</v>
      </c>
      <c r="C81" s="621">
        <v>57.072913275523597</v>
      </c>
      <c r="D81" s="621">
        <v>65.202284767231944</v>
      </c>
      <c r="E81" s="621">
        <v>69.346730198190727</v>
      </c>
      <c r="F81" s="621">
        <v>72.205056872552206</v>
      </c>
      <c r="G81" s="621">
        <v>74.162301340672997</v>
      </c>
      <c r="H81" s="621">
        <v>75.685282192429497</v>
      </c>
      <c r="I81" s="621">
        <v>76.990835281699177</v>
      </c>
      <c r="J81" s="621">
        <v>78.157092544911066</v>
      </c>
      <c r="K81" s="643">
        <v>79.183856679195401</v>
      </c>
      <c r="L81" s="643">
        <v>100</v>
      </c>
      <c r="M81" s="638"/>
    </row>
    <row r="82" spans="1:13" ht="21.75" customHeight="1">
      <c r="A82" s="610">
        <v>2017</v>
      </c>
      <c r="B82" s="624">
        <v>37.677999999999997</v>
      </c>
      <c r="C82" s="625">
        <v>57.015999999999998</v>
      </c>
      <c r="D82" s="625">
        <v>64.921000000000006</v>
      </c>
      <c r="E82" s="625">
        <v>69.061000000000007</v>
      </c>
      <c r="F82" s="625">
        <v>71.811000000000007</v>
      </c>
      <c r="G82" s="625">
        <v>73.81</v>
      </c>
      <c r="H82" s="625">
        <v>75.445999999999998</v>
      </c>
      <c r="I82" s="625">
        <v>76.867999999999995</v>
      </c>
      <c r="J82" s="625">
        <v>78.114999999999995</v>
      </c>
      <c r="K82" s="644">
        <v>79.210999999999999</v>
      </c>
      <c r="L82" s="645">
        <v>100</v>
      </c>
      <c r="M82" s="638"/>
    </row>
    <row r="83" spans="1:13" ht="21.75" customHeight="1">
      <c r="A83" s="610">
        <v>2018</v>
      </c>
      <c r="B83" s="624">
        <v>38.470999999999997</v>
      </c>
      <c r="C83" s="625">
        <v>57.826000000000001</v>
      </c>
      <c r="D83" s="625">
        <v>65.844999999999999</v>
      </c>
      <c r="E83" s="625">
        <v>69.858999999999995</v>
      </c>
      <c r="F83" s="625">
        <v>72.599000000000004</v>
      </c>
      <c r="G83" s="625">
        <v>74.635999999999996</v>
      </c>
      <c r="H83" s="625">
        <v>76.335999999999999</v>
      </c>
      <c r="I83" s="625">
        <v>77.760999999999996</v>
      </c>
      <c r="J83" s="625">
        <v>78.933000000000007</v>
      </c>
      <c r="K83" s="644">
        <v>79.924999999999997</v>
      </c>
      <c r="L83" s="645">
        <v>100</v>
      </c>
      <c r="M83" s="638"/>
    </row>
    <row r="84" spans="1:13" ht="21.75" customHeight="1">
      <c r="A84" s="610">
        <v>2019</v>
      </c>
      <c r="B84" s="624">
        <v>39.152999999999999</v>
      </c>
      <c r="C84" s="625">
        <v>59.61</v>
      </c>
      <c r="D84" s="625">
        <v>66.528999999999996</v>
      </c>
      <c r="E84" s="625">
        <v>70.007999999999996</v>
      </c>
      <c r="F84" s="625">
        <v>72.432000000000002</v>
      </c>
      <c r="G84" s="625">
        <v>74.382999999999996</v>
      </c>
      <c r="H84" s="625">
        <v>76</v>
      </c>
      <c r="I84" s="625">
        <v>77.468000000000004</v>
      </c>
      <c r="J84" s="625">
        <v>78.64</v>
      </c>
      <c r="K84" s="644">
        <v>79.652000000000001</v>
      </c>
      <c r="L84" s="645">
        <v>100</v>
      </c>
      <c r="M84" s="638"/>
    </row>
    <row r="85" spans="1:13" ht="21.75" customHeight="1">
      <c r="A85" s="610">
        <v>2020</v>
      </c>
      <c r="B85" s="624">
        <v>40.037999999999997</v>
      </c>
      <c r="C85" s="625">
        <v>61.125999999999998</v>
      </c>
      <c r="D85" s="625">
        <v>67.363</v>
      </c>
      <c r="E85" s="625">
        <v>70.709000000000003</v>
      </c>
      <c r="F85" s="625">
        <v>73.14</v>
      </c>
      <c r="G85" s="625">
        <v>75.105999999999995</v>
      </c>
      <c r="H85" s="625">
        <v>76.655000000000001</v>
      </c>
      <c r="I85" s="625">
        <v>78.034000000000006</v>
      </c>
      <c r="J85" s="625">
        <v>79.194999999999993</v>
      </c>
      <c r="K85" s="644">
        <v>80.194999999999993</v>
      </c>
      <c r="L85" s="645">
        <v>100</v>
      </c>
      <c r="M85" s="638"/>
    </row>
    <row r="86" spans="1:13" ht="21.75" customHeight="1">
      <c r="A86" s="610">
        <v>2021</v>
      </c>
      <c r="B86" s="624">
        <v>39.137</v>
      </c>
      <c r="C86" s="625">
        <v>60.302</v>
      </c>
      <c r="D86" s="625">
        <v>66.332999999999998</v>
      </c>
      <c r="E86" s="625">
        <v>69.816000000000003</v>
      </c>
      <c r="F86" s="625">
        <v>72.165000000000006</v>
      </c>
      <c r="G86" s="625">
        <v>74.016999999999996</v>
      </c>
      <c r="H86" s="625">
        <v>75.527000000000001</v>
      </c>
      <c r="I86" s="625">
        <v>76.866</v>
      </c>
      <c r="J86" s="625">
        <v>78.024000000000001</v>
      </c>
      <c r="K86" s="644">
        <v>79.037000000000006</v>
      </c>
      <c r="L86" s="645">
        <v>100</v>
      </c>
      <c r="M86" s="638"/>
    </row>
    <row r="87" spans="1:13" ht="21.75" customHeight="1">
      <c r="A87" s="610">
        <v>2022</v>
      </c>
      <c r="B87" s="624">
        <v>39.900433154091971</v>
      </c>
      <c r="C87" s="625">
        <v>60.703097885613069</v>
      </c>
      <c r="D87" s="625">
        <v>66.486148233954296</v>
      </c>
      <c r="E87" s="625">
        <v>69.881066673878394</v>
      </c>
      <c r="F87" s="625">
        <v>72.168309587234049</v>
      </c>
      <c r="G87" s="625">
        <v>73.939839208633629</v>
      </c>
      <c r="H87" s="625">
        <v>75.381357396447925</v>
      </c>
      <c r="I87" s="625">
        <v>76.616965878034748</v>
      </c>
      <c r="J87" s="625">
        <v>77.6894091345482</v>
      </c>
      <c r="K87" s="644">
        <v>78.638727251146733</v>
      </c>
      <c r="L87" s="645">
        <v>100</v>
      </c>
      <c r="M87" s="638"/>
    </row>
    <row r="88" spans="1:13" ht="21.75" customHeight="1">
      <c r="A88" s="351">
        <v>2023</v>
      </c>
      <c r="B88" s="1980">
        <v>0.40260624630318465</v>
      </c>
      <c r="C88" s="1981">
        <v>0.60657893119176454</v>
      </c>
      <c r="D88" s="1981">
        <v>0.66806935054893868</v>
      </c>
      <c r="E88" s="1981">
        <v>0.70109514527033023</v>
      </c>
      <c r="F88" s="1981">
        <v>0.72327125643228796</v>
      </c>
      <c r="G88" s="1981">
        <v>0.74123521786109947</v>
      </c>
      <c r="H88" s="1981">
        <v>0.75599584180840351</v>
      </c>
      <c r="I88" s="1981">
        <v>0.76863912115172617</v>
      </c>
      <c r="J88" s="1981">
        <v>0.77985694946649742</v>
      </c>
      <c r="K88" s="1985">
        <v>0.78957965928510254</v>
      </c>
      <c r="L88" s="1983">
        <v>1</v>
      </c>
      <c r="M88" s="638"/>
    </row>
    <row r="89" spans="1:13" ht="21.75" customHeight="1">
      <c r="A89" s="2096">
        <v>2024</v>
      </c>
      <c r="B89" s="2098">
        <f>B68/L68</f>
        <v>0.41474401760267593</v>
      </c>
      <c r="C89" s="2099">
        <f>C68/$L$68</f>
        <v>0.61558100758569756</v>
      </c>
      <c r="D89" s="2099">
        <f t="shared" ref="D89:K89" si="1">D68/$L$68</f>
        <v>0.67556486672368421</v>
      </c>
      <c r="E89" s="2099">
        <f t="shared" si="1"/>
        <v>0.70819364466247581</v>
      </c>
      <c r="F89" s="2099">
        <f t="shared" si="1"/>
        <v>0.73064175153731559</v>
      </c>
      <c r="G89" s="2099">
        <f t="shared" si="1"/>
        <v>0.74911682075775765</v>
      </c>
      <c r="H89" s="2099">
        <f t="shared" si="1"/>
        <v>0.76363534848780934</v>
      </c>
      <c r="I89" s="2099">
        <f t="shared" si="1"/>
        <v>0.77577779413294889</v>
      </c>
      <c r="J89" s="2099">
        <f t="shared" si="1"/>
        <v>0.78681309338605343</v>
      </c>
      <c r="K89" s="2099">
        <f t="shared" si="1"/>
        <v>0.79635548979648807</v>
      </c>
      <c r="L89" s="2100">
        <v>1</v>
      </c>
      <c r="M89" s="638"/>
    </row>
    <row r="90" spans="1:13">
      <c r="A90" s="2097" t="s">
        <v>2220</v>
      </c>
      <c r="B90" s="1873"/>
      <c r="C90" s="1873"/>
      <c r="D90" s="1873"/>
      <c r="E90" s="1873"/>
      <c r="F90" s="1873"/>
      <c r="G90" s="1873"/>
      <c r="H90" s="1873"/>
      <c r="I90" s="1873"/>
      <c r="J90" s="1873"/>
      <c r="K90" s="1873"/>
      <c r="L90" s="1873"/>
      <c r="M90" s="1873"/>
    </row>
  </sheetData>
  <mergeCells count="5">
    <mergeCell ref="A4:M4"/>
    <mergeCell ref="A25:M25"/>
    <mergeCell ref="A48:L48"/>
    <mergeCell ref="M48:M67"/>
    <mergeCell ref="A69:L69"/>
  </mergeCells>
  <phoneticPr fontId="3"/>
  <pageMargins left="0.35433070866141736" right="0.35433070866141736" top="0.78740157480314965" bottom="0.78740157480314965" header="0.31496062992125984" footer="0.31496062992125984"/>
  <pageSetup paperSize="9" scale="71" orientation="portrait" horizontalDpi="4294967292" verticalDpi="4294967292" r:id="rId1"/>
  <headerFooter alignWithMargins="0"/>
  <rowBreaks count="1" manualBreakCount="1">
    <brk id="46" max="14" man="1"/>
  </rowBreaks>
  <colBreaks count="1" manualBreakCount="1">
    <brk id="15" max="66"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12507-6E44-48F4-BA11-D7E308418B55}">
  <sheetPr>
    <pageSetUpPr fitToPage="1"/>
  </sheetPr>
  <dimension ref="A1:AD75"/>
  <sheetViews>
    <sheetView showGridLines="0" zoomScaleNormal="100" zoomScaleSheetLayoutView="100" workbookViewId="0"/>
  </sheetViews>
  <sheetFormatPr defaultColWidth="9" defaultRowHeight="14"/>
  <cols>
    <col min="1" max="1" width="31.25" style="294" customWidth="1"/>
    <col min="2" max="2" width="2.58203125" style="294" customWidth="1"/>
    <col min="3" max="14" width="7.75" style="294" customWidth="1"/>
    <col min="15" max="16384" width="9" style="294"/>
  </cols>
  <sheetData>
    <row r="1" spans="1:19" ht="30.75" customHeight="1">
      <c r="A1" s="151" t="s">
        <v>2169</v>
      </c>
      <c r="B1" s="292"/>
      <c r="C1" s="152"/>
      <c r="D1" s="152"/>
      <c r="E1" s="293"/>
      <c r="F1" s="293"/>
      <c r="G1" s="293"/>
      <c r="H1" s="293"/>
      <c r="I1" s="293"/>
      <c r="J1" s="152"/>
      <c r="K1" s="152"/>
      <c r="L1" s="152"/>
      <c r="M1" s="152"/>
      <c r="N1" s="152"/>
    </row>
    <row r="2" spans="1:19" ht="15.75" customHeight="1">
      <c r="A2" s="152"/>
      <c r="B2" s="152"/>
      <c r="C2" s="152"/>
      <c r="D2" s="152"/>
      <c r="E2" s="152"/>
      <c r="F2" s="152"/>
      <c r="G2" s="152"/>
      <c r="H2" s="152"/>
      <c r="I2" s="152"/>
      <c r="J2" s="152"/>
      <c r="K2" s="152"/>
      <c r="L2" s="152"/>
      <c r="M2" s="152"/>
      <c r="N2" s="296"/>
    </row>
    <row r="3" spans="1:19" s="299" customFormat="1" ht="17.5">
      <c r="A3" s="1699" t="s">
        <v>2170</v>
      </c>
      <c r="B3" s="297"/>
      <c r="C3" s="297"/>
      <c r="D3" s="296"/>
      <c r="E3" s="297"/>
      <c r="F3" s="296"/>
      <c r="G3" s="297"/>
      <c r="H3" s="296"/>
      <c r="I3" s="297"/>
      <c r="J3" s="296"/>
      <c r="K3" s="297"/>
      <c r="L3" s="296"/>
      <c r="M3" s="297"/>
      <c r="N3" s="298"/>
    </row>
    <row r="4" spans="1:19" ht="31.5" customHeight="1">
      <c r="A4" s="2467" t="s">
        <v>276</v>
      </c>
      <c r="B4" s="2468"/>
      <c r="C4" s="2471" t="s">
        <v>277</v>
      </c>
      <c r="D4" s="2472"/>
      <c r="E4" s="2471" t="s">
        <v>278</v>
      </c>
      <c r="F4" s="2472"/>
      <c r="G4" s="2471" t="s">
        <v>279</v>
      </c>
      <c r="H4" s="2472"/>
      <c r="I4" s="2471" t="s">
        <v>280</v>
      </c>
      <c r="J4" s="2472"/>
      <c r="K4" s="2471" t="s">
        <v>281</v>
      </c>
      <c r="L4" s="2472"/>
      <c r="M4" s="2471" t="s">
        <v>282</v>
      </c>
      <c r="N4" s="2473"/>
    </row>
    <row r="5" spans="1:19">
      <c r="A5" s="2469"/>
      <c r="B5" s="2470"/>
      <c r="C5" s="649" t="s">
        <v>2093</v>
      </c>
      <c r="D5" s="2102" t="s">
        <v>2171</v>
      </c>
      <c r="E5" s="649" t="s">
        <v>2093</v>
      </c>
      <c r="F5" s="2102" t="s">
        <v>2171</v>
      </c>
      <c r="G5" s="649" t="s">
        <v>2093</v>
      </c>
      <c r="H5" s="2102" t="s">
        <v>2171</v>
      </c>
      <c r="I5" s="649" t="s">
        <v>2093</v>
      </c>
      <c r="J5" s="2102" t="s">
        <v>2171</v>
      </c>
      <c r="K5" s="649" t="s">
        <v>2093</v>
      </c>
      <c r="L5" s="2102" t="s">
        <v>2171</v>
      </c>
      <c r="M5" s="649" t="s">
        <v>2093</v>
      </c>
      <c r="N5" s="2108" t="s">
        <v>2171</v>
      </c>
    </row>
    <row r="6" spans="1:19" ht="15.5">
      <c r="A6" s="300" t="s">
        <v>283</v>
      </c>
      <c r="B6" s="301" t="s">
        <v>263</v>
      </c>
      <c r="C6" s="650">
        <v>81044.434724000006</v>
      </c>
      <c r="D6" s="2103">
        <v>84656</v>
      </c>
      <c r="E6" s="653">
        <v>76488.409251999998</v>
      </c>
      <c r="F6" s="2103">
        <v>79820</v>
      </c>
      <c r="G6" s="650">
        <v>10718.749575000009</v>
      </c>
      <c r="H6" s="2103">
        <v>12676</v>
      </c>
      <c r="I6" s="650">
        <v>10312.389752000008</v>
      </c>
      <c r="J6" s="2103">
        <v>12590</v>
      </c>
      <c r="K6" s="653">
        <v>6531.0945780000075</v>
      </c>
      <c r="L6" s="2103">
        <v>9371</v>
      </c>
      <c r="M6" s="650">
        <v>1600</v>
      </c>
      <c r="N6" s="2109">
        <v>1584</v>
      </c>
      <c r="O6" s="302"/>
      <c r="P6" s="302"/>
      <c r="Q6" s="302"/>
      <c r="R6" s="302"/>
      <c r="S6" s="302"/>
    </row>
    <row r="7" spans="1:19" ht="15.5">
      <c r="A7" s="303" t="s">
        <v>2172</v>
      </c>
      <c r="B7" s="304" t="s">
        <v>263</v>
      </c>
      <c r="C7" s="650">
        <v>57303</v>
      </c>
      <c r="D7" s="2104">
        <v>57720</v>
      </c>
      <c r="E7" s="654">
        <v>56224</v>
      </c>
      <c r="F7" s="2104" t="s">
        <v>2173</v>
      </c>
      <c r="G7" s="651">
        <v>6468</v>
      </c>
      <c r="H7" s="2104" t="s">
        <v>2173</v>
      </c>
      <c r="I7" s="651">
        <v>6628</v>
      </c>
      <c r="J7" s="2104">
        <v>4886</v>
      </c>
      <c r="K7" s="654">
        <v>7697</v>
      </c>
      <c r="L7" s="2104">
        <v>3725</v>
      </c>
      <c r="M7" s="651">
        <v>838</v>
      </c>
      <c r="N7" s="2110">
        <v>865</v>
      </c>
      <c r="O7" s="302"/>
      <c r="P7" s="302"/>
      <c r="Q7" s="302"/>
      <c r="R7" s="302"/>
      <c r="S7" s="302"/>
    </row>
    <row r="8" spans="1:19" ht="15.5">
      <c r="A8" s="303" t="s">
        <v>284</v>
      </c>
      <c r="B8" s="305"/>
      <c r="C8" s="650">
        <v>1603672</v>
      </c>
      <c r="D8" s="2103">
        <v>1912323</v>
      </c>
      <c r="E8" s="654">
        <v>1533685</v>
      </c>
      <c r="F8" s="2104">
        <v>1802837</v>
      </c>
      <c r="G8" s="651">
        <v>25518</v>
      </c>
      <c r="H8" s="2103">
        <v>41039</v>
      </c>
      <c r="I8" s="651">
        <v>373257</v>
      </c>
      <c r="J8" s="2103">
        <v>431119</v>
      </c>
      <c r="K8" s="654">
        <v>17045</v>
      </c>
      <c r="L8" s="2103">
        <v>50747</v>
      </c>
      <c r="M8" s="651">
        <v>14754</v>
      </c>
      <c r="N8" s="2109">
        <v>13643</v>
      </c>
      <c r="O8" s="302"/>
      <c r="P8" s="302"/>
      <c r="Q8" s="302"/>
      <c r="R8" s="302"/>
      <c r="S8" s="302"/>
    </row>
    <row r="9" spans="1:19" ht="15.5">
      <c r="A9" s="306" t="s">
        <v>285</v>
      </c>
      <c r="B9" s="301" t="s">
        <v>263</v>
      </c>
      <c r="C9" s="651">
        <v>421527</v>
      </c>
      <c r="D9" s="2104">
        <v>417250</v>
      </c>
      <c r="E9" s="654">
        <v>421527</v>
      </c>
      <c r="F9" s="2104">
        <v>417250</v>
      </c>
      <c r="G9" s="651">
        <v>32350</v>
      </c>
      <c r="H9" s="2104">
        <v>29945</v>
      </c>
      <c r="I9" s="651">
        <v>34351</v>
      </c>
      <c r="J9" s="2104">
        <v>31908</v>
      </c>
      <c r="K9" s="654">
        <v>23789</v>
      </c>
      <c r="L9" s="2104">
        <v>22293</v>
      </c>
      <c r="M9" s="651">
        <v>3274</v>
      </c>
      <c r="N9" s="2110">
        <v>3148</v>
      </c>
      <c r="O9" s="302"/>
      <c r="P9" s="302"/>
      <c r="Q9" s="302"/>
      <c r="R9" s="302"/>
      <c r="S9" s="302"/>
    </row>
    <row r="10" spans="1:19" ht="15.5">
      <c r="A10" s="306" t="s">
        <v>2174</v>
      </c>
      <c r="B10" s="301" t="s">
        <v>137</v>
      </c>
      <c r="C10" s="650">
        <v>87891.038</v>
      </c>
      <c r="D10" s="2104">
        <v>109851</v>
      </c>
      <c r="E10" s="654" t="s">
        <v>135</v>
      </c>
      <c r="F10" s="2104" t="s">
        <v>2173</v>
      </c>
      <c r="G10" s="651">
        <v>4098.0020000000004</v>
      </c>
      <c r="H10" s="2104">
        <v>5168</v>
      </c>
      <c r="I10" s="651">
        <v>4068.4090000000001</v>
      </c>
      <c r="J10" s="2104">
        <v>5137</v>
      </c>
      <c r="K10" s="654">
        <v>2730.5610000000001</v>
      </c>
      <c r="L10" s="2104">
        <v>3411</v>
      </c>
      <c r="M10" s="651" t="s">
        <v>286</v>
      </c>
      <c r="N10" s="2110" t="s">
        <v>2173</v>
      </c>
      <c r="O10" s="302"/>
      <c r="P10" s="302"/>
      <c r="Q10" s="302"/>
      <c r="R10" s="302"/>
      <c r="S10" s="302"/>
    </row>
    <row r="11" spans="1:19" ht="15.5">
      <c r="A11" s="303" t="s">
        <v>2175</v>
      </c>
      <c r="B11" s="301" t="s">
        <v>263</v>
      </c>
      <c r="C11" s="650">
        <v>46531</v>
      </c>
      <c r="D11" s="2104">
        <v>47811</v>
      </c>
      <c r="E11" s="654" t="s">
        <v>135</v>
      </c>
      <c r="F11" s="2104" t="s">
        <v>2173</v>
      </c>
      <c r="G11" s="651">
        <v>273</v>
      </c>
      <c r="H11" s="2104">
        <v>71</v>
      </c>
      <c r="I11" s="651">
        <v>548</v>
      </c>
      <c r="J11" s="2104">
        <v>772</v>
      </c>
      <c r="K11" s="654">
        <v>266</v>
      </c>
      <c r="L11" s="2104">
        <v>-2731</v>
      </c>
      <c r="M11" s="651" t="s">
        <v>135</v>
      </c>
      <c r="N11" s="2110" t="s">
        <v>2173</v>
      </c>
      <c r="O11" s="302"/>
      <c r="P11" s="302"/>
      <c r="Q11" s="302"/>
      <c r="R11" s="302"/>
      <c r="S11" s="302"/>
    </row>
    <row r="12" spans="1:19" ht="15.5">
      <c r="A12" s="303" t="s">
        <v>287</v>
      </c>
      <c r="B12" s="301" t="s">
        <v>263</v>
      </c>
      <c r="C12" s="650">
        <v>56622</v>
      </c>
      <c r="D12" s="2104">
        <v>57978</v>
      </c>
      <c r="E12" s="654" t="s">
        <v>135</v>
      </c>
      <c r="F12" s="2104" t="s">
        <v>2173</v>
      </c>
      <c r="G12" s="651">
        <v>5454</v>
      </c>
      <c r="H12" s="2104">
        <v>-325</v>
      </c>
      <c r="I12" s="651">
        <v>5385</v>
      </c>
      <c r="J12" s="2104">
        <v>-650</v>
      </c>
      <c r="K12" s="654">
        <v>3902</v>
      </c>
      <c r="L12" s="2104">
        <v>-206</v>
      </c>
      <c r="M12" s="651" t="s">
        <v>135</v>
      </c>
      <c r="N12" s="2110" t="s">
        <v>2173</v>
      </c>
      <c r="O12" s="302"/>
      <c r="P12" s="302"/>
      <c r="Q12" s="302"/>
      <c r="R12" s="302"/>
      <c r="S12" s="302"/>
    </row>
    <row r="13" spans="1:19" ht="15.5">
      <c r="A13" s="303" t="s">
        <v>288</v>
      </c>
      <c r="B13" s="305"/>
      <c r="C13" s="650">
        <v>741751</v>
      </c>
      <c r="D13" s="2103">
        <v>790400</v>
      </c>
      <c r="E13" s="654">
        <v>691457.71754400001</v>
      </c>
      <c r="F13" s="2103">
        <v>749000</v>
      </c>
      <c r="G13" s="651">
        <v>53408</v>
      </c>
      <c r="H13" s="2103">
        <v>54378</v>
      </c>
      <c r="I13" s="651" t="s">
        <v>135</v>
      </c>
      <c r="J13" s="2104" t="s">
        <v>2173</v>
      </c>
      <c r="K13" s="654">
        <v>43784</v>
      </c>
      <c r="L13" s="2103">
        <v>48059</v>
      </c>
      <c r="M13" s="651">
        <v>11067</v>
      </c>
      <c r="N13" s="2110">
        <v>10917</v>
      </c>
      <c r="O13" s="302"/>
      <c r="P13" s="302"/>
      <c r="Q13" s="302"/>
      <c r="R13" s="302"/>
      <c r="S13" s="302"/>
    </row>
    <row r="14" spans="1:19" ht="15.5">
      <c r="A14" s="303" t="s">
        <v>289</v>
      </c>
      <c r="B14" s="301" t="s">
        <v>137</v>
      </c>
      <c r="C14" s="650">
        <v>395277</v>
      </c>
      <c r="D14" s="2104">
        <v>443292</v>
      </c>
      <c r="E14" s="654" t="s">
        <v>135</v>
      </c>
      <c r="F14" s="2104" t="s">
        <v>2173</v>
      </c>
      <c r="G14" s="651">
        <v>32272</v>
      </c>
      <c r="H14" s="2104">
        <v>36143</v>
      </c>
      <c r="I14" s="651">
        <v>31914</v>
      </c>
      <c r="J14" s="2104">
        <v>35127</v>
      </c>
      <c r="K14" s="654">
        <v>21855</v>
      </c>
      <c r="L14" s="2104">
        <v>24138</v>
      </c>
      <c r="M14" s="651" t="s">
        <v>135</v>
      </c>
      <c r="N14" s="2110" t="s">
        <v>2173</v>
      </c>
      <c r="O14" s="302"/>
      <c r="P14" s="302"/>
      <c r="Q14" s="302"/>
      <c r="R14" s="302"/>
      <c r="S14" s="302"/>
    </row>
    <row r="15" spans="1:19" ht="15.5">
      <c r="A15" s="303" t="s">
        <v>290</v>
      </c>
      <c r="B15" s="301" t="s">
        <v>263</v>
      </c>
      <c r="C15" s="650">
        <v>716504</v>
      </c>
      <c r="D15" s="2103">
        <v>650914</v>
      </c>
      <c r="E15" s="654" t="s">
        <v>135</v>
      </c>
      <c r="F15" s="2104" t="s">
        <v>2173</v>
      </c>
      <c r="G15" s="651">
        <v>220664</v>
      </c>
      <c r="H15" s="2103">
        <v>144075</v>
      </c>
      <c r="I15" s="651">
        <v>236728</v>
      </c>
      <c r="J15" s="2103">
        <v>170968</v>
      </c>
      <c r="K15" s="654">
        <v>186602</v>
      </c>
      <c r="L15" s="2103">
        <v>130975</v>
      </c>
      <c r="M15" s="651">
        <v>5940</v>
      </c>
      <c r="N15" s="2109">
        <v>6031</v>
      </c>
      <c r="O15" s="302"/>
      <c r="P15" s="302"/>
      <c r="Q15" s="302"/>
      <c r="R15" s="302"/>
      <c r="S15" s="302"/>
    </row>
    <row r="16" spans="1:19" ht="15.5">
      <c r="A16" s="303" t="s">
        <v>2176</v>
      </c>
      <c r="B16" s="305"/>
      <c r="C16" s="650">
        <v>502672</v>
      </c>
      <c r="D16" s="2104">
        <v>486871</v>
      </c>
      <c r="E16" s="654">
        <v>306711</v>
      </c>
      <c r="F16" s="2104" t="s">
        <v>2173</v>
      </c>
      <c r="G16" s="651">
        <v>159935</v>
      </c>
      <c r="H16" s="2104">
        <v>59747</v>
      </c>
      <c r="I16" s="651">
        <v>163734</v>
      </c>
      <c r="J16" s="2104">
        <v>59328</v>
      </c>
      <c r="K16" s="654">
        <v>127977</v>
      </c>
      <c r="L16" s="2104">
        <v>50047</v>
      </c>
      <c r="M16" s="651">
        <v>3853</v>
      </c>
      <c r="N16" s="2110">
        <v>4287</v>
      </c>
      <c r="O16" s="302"/>
      <c r="P16" s="302"/>
      <c r="Q16" s="302"/>
      <c r="R16" s="302"/>
      <c r="S16" s="302"/>
    </row>
    <row r="17" spans="1:19" ht="15.5">
      <c r="A17" s="303" t="s">
        <v>291</v>
      </c>
      <c r="B17" s="305"/>
      <c r="C17" s="650">
        <v>72044</v>
      </c>
      <c r="D17" s="2103">
        <v>94035</v>
      </c>
      <c r="E17" s="654" t="s">
        <v>135</v>
      </c>
      <c r="F17" s="2106">
        <v>85734</v>
      </c>
      <c r="G17" s="651">
        <v>9513</v>
      </c>
      <c r="H17" s="2103">
        <v>21034</v>
      </c>
      <c r="I17" s="651">
        <v>9951</v>
      </c>
      <c r="J17" s="2103">
        <v>21279</v>
      </c>
      <c r="K17" s="654">
        <v>8025</v>
      </c>
      <c r="L17" s="2103">
        <v>13945</v>
      </c>
      <c r="M17" s="651">
        <v>1135</v>
      </c>
      <c r="N17" s="2109">
        <v>1126</v>
      </c>
      <c r="O17" s="302"/>
      <c r="P17" s="302"/>
      <c r="Q17" s="302"/>
      <c r="R17" s="302"/>
      <c r="S17" s="302"/>
    </row>
    <row r="18" spans="1:19" ht="15.5">
      <c r="A18" s="303" t="s">
        <v>292</v>
      </c>
      <c r="B18" s="305"/>
      <c r="C18" s="650">
        <v>75579</v>
      </c>
      <c r="D18" s="2103">
        <v>88330</v>
      </c>
      <c r="E18" s="654">
        <v>63348</v>
      </c>
      <c r="F18" s="2104">
        <v>64670</v>
      </c>
      <c r="G18" s="651">
        <v>4017</v>
      </c>
      <c r="H18" s="2103">
        <v>5773</v>
      </c>
      <c r="I18" s="651">
        <v>6142</v>
      </c>
      <c r="J18" s="2103">
        <v>6974</v>
      </c>
      <c r="K18" s="654">
        <v>11160</v>
      </c>
      <c r="L18" s="2103">
        <v>11961</v>
      </c>
      <c r="M18" s="651">
        <v>1779</v>
      </c>
      <c r="N18" s="2109">
        <v>1778</v>
      </c>
      <c r="O18" s="302"/>
      <c r="P18" s="302"/>
      <c r="Q18" s="302"/>
      <c r="R18" s="302"/>
      <c r="S18" s="302"/>
    </row>
    <row r="19" spans="1:19" ht="15.5">
      <c r="A19" s="303" t="s">
        <v>293</v>
      </c>
      <c r="B19" s="301" t="s">
        <v>263</v>
      </c>
      <c r="C19" s="650">
        <v>8068</v>
      </c>
      <c r="D19" s="2103">
        <v>8086</v>
      </c>
      <c r="E19" s="654">
        <v>3507</v>
      </c>
      <c r="F19" s="2103">
        <v>3858</v>
      </c>
      <c r="G19" s="651">
        <v>949</v>
      </c>
      <c r="H19" s="2103">
        <v>517</v>
      </c>
      <c r="I19" s="651">
        <v>1113</v>
      </c>
      <c r="J19" s="2103">
        <v>609</v>
      </c>
      <c r="K19" s="654">
        <v>680</v>
      </c>
      <c r="L19" s="2103">
        <v>390</v>
      </c>
      <c r="M19" s="651">
        <v>324</v>
      </c>
      <c r="N19" s="2109">
        <v>334</v>
      </c>
      <c r="O19" s="302"/>
      <c r="P19" s="302"/>
      <c r="Q19" s="302"/>
      <c r="R19" s="302"/>
      <c r="S19" s="302"/>
    </row>
    <row r="20" spans="1:19" ht="15.5">
      <c r="A20" s="303" t="s">
        <v>2177</v>
      </c>
      <c r="B20" s="305"/>
      <c r="C20" s="650">
        <v>119532</v>
      </c>
      <c r="D20" s="2103">
        <v>130087</v>
      </c>
      <c r="E20" s="654">
        <v>116655</v>
      </c>
      <c r="F20" s="2103">
        <v>127584</v>
      </c>
      <c r="G20" s="651">
        <v>6013</v>
      </c>
      <c r="H20" s="2103">
        <v>12567</v>
      </c>
      <c r="I20" s="651">
        <v>6602</v>
      </c>
      <c r="J20" s="2103">
        <v>13219</v>
      </c>
      <c r="K20" s="654">
        <v>5322</v>
      </c>
      <c r="L20" s="2103">
        <v>9086</v>
      </c>
      <c r="M20" s="651">
        <v>2042</v>
      </c>
      <c r="N20" s="2109">
        <v>1998</v>
      </c>
      <c r="O20" s="302"/>
      <c r="P20" s="302"/>
      <c r="Q20" s="302"/>
      <c r="R20" s="302"/>
      <c r="S20" s="302"/>
    </row>
    <row r="21" spans="1:19" ht="15.5">
      <c r="A21" s="303" t="s">
        <v>2178</v>
      </c>
      <c r="B21" s="305"/>
      <c r="C21" s="650">
        <v>442233</v>
      </c>
      <c r="D21" s="2103">
        <v>495558</v>
      </c>
      <c r="E21" s="654">
        <v>442233</v>
      </c>
      <c r="F21" s="2104">
        <v>495558</v>
      </c>
      <c r="G21" s="651">
        <v>96785</v>
      </c>
      <c r="H21" s="2103">
        <v>95405</v>
      </c>
      <c r="I21" s="651" t="s">
        <v>135</v>
      </c>
      <c r="J21" s="2104" t="s">
        <v>2173</v>
      </c>
      <c r="K21" s="654">
        <v>81188</v>
      </c>
      <c r="L21" s="2103">
        <v>59870</v>
      </c>
      <c r="M21" s="651">
        <v>5974</v>
      </c>
      <c r="N21" s="2109">
        <v>5669</v>
      </c>
      <c r="O21" s="302"/>
      <c r="P21" s="302"/>
      <c r="Q21" s="302"/>
      <c r="R21" s="302"/>
      <c r="S21" s="302"/>
    </row>
    <row r="22" spans="1:19" ht="15.5">
      <c r="A22" s="303" t="s">
        <v>2179</v>
      </c>
      <c r="B22" s="301" t="s">
        <v>263</v>
      </c>
      <c r="C22" s="650">
        <v>214030</v>
      </c>
      <c r="D22" s="2104">
        <v>219218</v>
      </c>
      <c r="E22" s="654" t="s">
        <v>135</v>
      </c>
      <c r="F22" s="2104" t="s">
        <v>2173</v>
      </c>
      <c r="G22" s="651">
        <v>19046</v>
      </c>
      <c r="H22" s="2104">
        <v>16190</v>
      </c>
      <c r="I22" s="651">
        <v>18903</v>
      </c>
      <c r="J22" s="2104">
        <v>15798</v>
      </c>
      <c r="K22" s="654">
        <v>13134</v>
      </c>
      <c r="L22" s="2104">
        <v>10699</v>
      </c>
      <c r="M22" s="651">
        <v>2500</v>
      </c>
      <c r="N22" s="2110">
        <v>2500</v>
      </c>
      <c r="O22" s="302"/>
      <c r="P22" s="302"/>
      <c r="Q22" s="302"/>
      <c r="R22" s="302"/>
      <c r="S22" s="302"/>
    </row>
    <row r="23" spans="1:19" ht="15.5">
      <c r="A23" s="303" t="s">
        <v>2180</v>
      </c>
      <c r="B23" s="305"/>
      <c r="C23" s="650">
        <v>88731</v>
      </c>
      <c r="D23" s="2103">
        <v>93446</v>
      </c>
      <c r="E23" s="654">
        <v>32312</v>
      </c>
      <c r="F23" s="2104">
        <v>36401</v>
      </c>
      <c r="G23" s="651">
        <v>6436</v>
      </c>
      <c r="H23" s="2103">
        <v>7342</v>
      </c>
      <c r="I23" s="651">
        <v>7260</v>
      </c>
      <c r="J23" s="2103">
        <v>7825</v>
      </c>
      <c r="K23" s="654">
        <v>5397</v>
      </c>
      <c r="L23" s="2103">
        <v>7821</v>
      </c>
      <c r="M23" s="651">
        <v>1980</v>
      </c>
      <c r="N23" s="2109">
        <v>2026</v>
      </c>
      <c r="O23" s="302"/>
      <c r="P23" s="302"/>
      <c r="Q23" s="302"/>
      <c r="R23" s="302"/>
      <c r="S23" s="302"/>
    </row>
    <row r="24" spans="1:19" ht="15.5">
      <c r="A24" s="303" t="s">
        <v>294</v>
      </c>
      <c r="B24" s="305"/>
      <c r="C24" s="651">
        <v>573930</v>
      </c>
      <c r="D24" s="2103">
        <v>556923</v>
      </c>
      <c r="E24" s="654">
        <v>165700</v>
      </c>
      <c r="F24" s="2104">
        <v>159800</v>
      </c>
      <c r="G24" s="651">
        <v>20097</v>
      </c>
      <c r="H24" s="2103">
        <v>10914</v>
      </c>
      <c r="I24" s="651">
        <v>22030</v>
      </c>
      <c r="J24" s="2103">
        <v>7050</v>
      </c>
      <c r="K24" s="654">
        <v>14220</v>
      </c>
      <c r="L24" s="2103">
        <v>9959</v>
      </c>
      <c r="M24" s="1897">
        <v>7974</v>
      </c>
      <c r="N24" s="2109">
        <v>8074</v>
      </c>
      <c r="O24" s="302"/>
      <c r="P24" s="302"/>
      <c r="Q24" s="302"/>
      <c r="R24" s="302"/>
      <c r="S24" s="302"/>
    </row>
    <row r="25" spans="1:19" ht="15.5">
      <c r="A25" s="303" t="s">
        <v>295</v>
      </c>
      <c r="B25" s="301" t="s">
        <v>263</v>
      </c>
      <c r="C25" s="651">
        <v>205800</v>
      </c>
      <c r="D25" s="2104">
        <v>230000</v>
      </c>
      <c r="E25" s="654" t="s">
        <v>135</v>
      </c>
      <c r="F25" s="2104" t="s">
        <v>2173</v>
      </c>
      <c r="G25" s="651">
        <v>10700</v>
      </c>
      <c r="H25" s="2104">
        <v>12600</v>
      </c>
      <c r="I25" s="651">
        <v>18400</v>
      </c>
      <c r="J25" s="2104">
        <v>22300</v>
      </c>
      <c r="K25" s="654">
        <v>13700</v>
      </c>
      <c r="L25" s="2104">
        <v>16200</v>
      </c>
      <c r="M25" s="651">
        <v>1513</v>
      </c>
      <c r="N25" s="2110" t="s">
        <v>2173</v>
      </c>
      <c r="O25" s="302"/>
      <c r="P25" s="302"/>
      <c r="Q25" s="302"/>
      <c r="R25" s="302"/>
      <c r="S25" s="302"/>
    </row>
    <row r="26" spans="1:19" ht="15.5">
      <c r="A26" s="303" t="s">
        <v>296</v>
      </c>
      <c r="B26" s="305"/>
      <c r="C26" s="650">
        <v>301965</v>
      </c>
      <c r="D26" s="2103">
        <v>300004</v>
      </c>
      <c r="E26" s="654">
        <v>292267</v>
      </c>
      <c r="F26" s="2103">
        <v>288388</v>
      </c>
      <c r="G26" s="651">
        <v>38541</v>
      </c>
      <c r="H26" s="2103">
        <v>46880</v>
      </c>
      <c r="I26" s="651" t="s">
        <v>135</v>
      </c>
      <c r="J26" s="2104" t="s">
        <v>2173</v>
      </c>
      <c r="K26" s="654">
        <v>26703</v>
      </c>
      <c r="L26" s="2103">
        <v>35853</v>
      </c>
      <c r="M26" s="651">
        <v>3744</v>
      </c>
      <c r="N26" s="2110">
        <v>3849</v>
      </c>
      <c r="O26" s="302"/>
      <c r="P26" s="302"/>
      <c r="Q26" s="302"/>
      <c r="R26" s="302"/>
      <c r="S26" s="302"/>
    </row>
    <row r="27" spans="1:19" ht="15.5">
      <c r="A27" s="303" t="s">
        <v>297</v>
      </c>
      <c r="B27" s="301" t="s">
        <v>263</v>
      </c>
      <c r="C27" s="650">
        <v>46399</v>
      </c>
      <c r="D27" s="2103">
        <v>47785</v>
      </c>
      <c r="E27" s="654" t="s">
        <v>135</v>
      </c>
      <c r="F27" s="2104" t="s">
        <v>2173</v>
      </c>
      <c r="G27" s="651">
        <v>976</v>
      </c>
      <c r="H27" s="2103">
        <v>1340</v>
      </c>
      <c r="I27" s="651">
        <v>995</v>
      </c>
      <c r="J27" s="2103">
        <v>1437</v>
      </c>
      <c r="K27" s="654">
        <v>665</v>
      </c>
      <c r="L27" s="2103">
        <v>1019</v>
      </c>
      <c r="M27" s="651" t="s">
        <v>135</v>
      </c>
      <c r="N27" s="2109">
        <v>816</v>
      </c>
      <c r="O27" s="302"/>
      <c r="P27" s="302"/>
      <c r="Q27" s="302"/>
      <c r="R27" s="302"/>
      <c r="S27" s="302"/>
    </row>
    <row r="28" spans="1:19" ht="15.5">
      <c r="A28" s="303" t="s">
        <v>2181</v>
      </c>
      <c r="B28" s="301"/>
      <c r="C28" s="650">
        <v>42871</v>
      </c>
      <c r="D28" s="2103">
        <v>33072</v>
      </c>
      <c r="E28" s="654" t="s">
        <v>135</v>
      </c>
      <c r="F28" s="2106">
        <v>32038</v>
      </c>
      <c r="G28" s="651">
        <v>7531</v>
      </c>
      <c r="H28" s="2103">
        <v>-6650</v>
      </c>
      <c r="I28" s="651">
        <v>7264</v>
      </c>
      <c r="J28" s="2103">
        <v>-7477</v>
      </c>
      <c r="K28" s="654">
        <v>5507</v>
      </c>
      <c r="L28" s="2103">
        <v>-4759</v>
      </c>
      <c r="M28" s="651">
        <v>934</v>
      </c>
      <c r="N28" s="2109">
        <v>987</v>
      </c>
      <c r="O28" s="302"/>
      <c r="P28" s="302"/>
      <c r="Q28" s="302"/>
      <c r="R28" s="302"/>
      <c r="S28" s="302"/>
    </row>
    <row r="29" spans="1:19" ht="15.5">
      <c r="A29" s="303" t="s">
        <v>298</v>
      </c>
      <c r="B29" s="305"/>
      <c r="C29" s="650">
        <v>435081</v>
      </c>
      <c r="D29" s="2103">
        <v>438268</v>
      </c>
      <c r="E29" s="654">
        <v>435081</v>
      </c>
      <c r="F29" s="2104">
        <v>438268</v>
      </c>
      <c r="G29" s="651">
        <v>153310</v>
      </c>
      <c r="H29" s="2103">
        <v>156603</v>
      </c>
      <c r="I29" s="651" t="s">
        <v>135</v>
      </c>
      <c r="J29" s="2104" t="s">
        <v>2173</v>
      </c>
      <c r="K29" s="654">
        <v>162030</v>
      </c>
      <c r="L29" s="2103">
        <v>170435</v>
      </c>
      <c r="M29" s="651">
        <v>4959</v>
      </c>
      <c r="N29" s="2109">
        <v>4955</v>
      </c>
      <c r="O29" s="302"/>
      <c r="P29" s="302"/>
      <c r="Q29" s="302"/>
      <c r="R29" s="302"/>
      <c r="S29" s="302"/>
    </row>
    <row r="30" spans="1:19" ht="15.5">
      <c r="A30" s="303" t="s">
        <v>2182</v>
      </c>
      <c r="B30" s="305"/>
      <c r="C30" s="650">
        <v>314558</v>
      </c>
      <c r="D30" s="2103">
        <v>398832</v>
      </c>
      <c r="E30" s="654">
        <v>313194</v>
      </c>
      <c r="F30" s="2104">
        <v>398708</v>
      </c>
      <c r="G30" s="651">
        <v>-354859</v>
      </c>
      <c r="H30" s="2103">
        <v>28804</v>
      </c>
      <c r="I30" s="651" t="s">
        <v>135</v>
      </c>
      <c r="J30" s="2104" t="s">
        <v>2173</v>
      </c>
      <c r="K30" s="654">
        <v>-314929</v>
      </c>
      <c r="L30" s="2103">
        <v>23635</v>
      </c>
      <c r="M30" s="651">
        <v>4980</v>
      </c>
      <c r="N30" s="2109">
        <v>3832</v>
      </c>
      <c r="O30" s="302"/>
      <c r="P30" s="302"/>
      <c r="Q30" s="302"/>
      <c r="R30" s="302"/>
      <c r="S30" s="302"/>
    </row>
    <row r="31" spans="1:19" ht="15.5">
      <c r="A31" s="303" t="s">
        <v>300</v>
      </c>
      <c r="B31" s="305"/>
      <c r="C31" s="650">
        <v>36213</v>
      </c>
      <c r="D31" s="2104">
        <v>39374</v>
      </c>
      <c r="E31" s="654">
        <v>25942</v>
      </c>
      <c r="F31" s="2104">
        <v>27513</v>
      </c>
      <c r="G31" s="651">
        <v>433</v>
      </c>
      <c r="H31" s="2104">
        <v>1333</v>
      </c>
      <c r="I31" s="651">
        <v>1691</v>
      </c>
      <c r="J31" s="2104">
        <v>1933</v>
      </c>
      <c r="K31" s="654">
        <v>2186</v>
      </c>
      <c r="L31" s="2104">
        <v>1214</v>
      </c>
      <c r="M31" s="651">
        <v>988</v>
      </c>
      <c r="N31" s="2110">
        <v>1075</v>
      </c>
      <c r="O31" s="302"/>
      <c r="P31" s="302"/>
      <c r="Q31" s="302"/>
      <c r="R31" s="302"/>
      <c r="S31" s="302"/>
    </row>
    <row r="32" spans="1:19" ht="15.5">
      <c r="A32" s="303" t="s">
        <v>301</v>
      </c>
      <c r="B32" s="305"/>
      <c r="C32" s="650">
        <v>75725</v>
      </c>
      <c r="D32" s="2103">
        <v>87311</v>
      </c>
      <c r="E32" s="654">
        <v>75570</v>
      </c>
      <c r="F32" s="2103">
        <v>87150</v>
      </c>
      <c r="G32" s="651">
        <v>9621</v>
      </c>
      <c r="H32" s="2103">
        <v>12198</v>
      </c>
      <c r="I32" s="651">
        <v>8513</v>
      </c>
      <c r="J32" s="2103">
        <v>12841</v>
      </c>
      <c r="K32" s="654">
        <v>7731</v>
      </c>
      <c r="L32" s="2103">
        <v>9936</v>
      </c>
      <c r="M32" s="651">
        <v>1777</v>
      </c>
      <c r="N32" s="2109">
        <v>1746</v>
      </c>
      <c r="O32" s="302"/>
      <c r="P32" s="302"/>
      <c r="Q32" s="302"/>
      <c r="R32" s="302"/>
      <c r="S32" s="302"/>
    </row>
    <row r="33" spans="1:19" ht="15.5">
      <c r="A33" s="303" t="s">
        <v>302</v>
      </c>
      <c r="B33" s="305"/>
      <c r="C33" s="650">
        <v>48969</v>
      </c>
      <c r="D33" s="2103">
        <v>48917</v>
      </c>
      <c r="E33" s="654">
        <v>36802</v>
      </c>
      <c r="F33" s="2103">
        <v>48740</v>
      </c>
      <c r="G33" s="651">
        <v>7157</v>
      </c>
      <c r="H33" s="2103">
        <v>2423</v>
      </c>
      <c r="I33" s="651">
        <v>9146</v>
      </c>
      <c r="J33" s="2103">
        <v>2938</v>
      </c>
      <c r="K33" s="654">
        <v>7504</v>
      </c>
      <c r="L33" s="2103">
        <v>2427</v>
      </c>
      <c r="M33" s="651">
        <v>1002</v>
      </c>
      <c r="N33" s="2109">
        <v>1053</v>
      </c>
      <c r="O33" s="302"/>
      <c r="P33" s="302"/>
      <c r="Q33" s="302"/>
      <c r="R33" s="302"/>
      <c r="S33" s="302"/>
    </row>
    <row r="34" spans="1:19" ht="15.5">
      <c r="A34" s="303" t="s">
        <v>303</v>
      </c>
      <c r="B34" s="305"/>
      <c r="C34" s="650">
        <v>1601688</v>
      </c>
      <c r="D34" s="2103">
        <v>1886256</v>
      </c>
      <c r="E34" s="651">
        <v>1599305</v>
      </c>
      <c r="F34" s="2104">
        <v>1883561</v>
      </c>
      <c r="G34" s="651">
        <v>211588</v>
      </c>
      <c r="H34" s="2103">
        <v>331925</v>
      </c>
      <c r="I34" s="651" t="s">
        <v>135</v>
      </c>
      <c r="J34" s="2104" t="s">
        <v>2173</v>
      </c>
      <c r="K34" s="654">
        <v>201016</v>
      </c>
      <c r="L34" s="2103">
        <v>295756</v>
      </c>
      <c r="M34" s="651">
        <v>18726</v>
      </c>
      <c r="N34" s="2109">
        <v>19765</v>
      </c>
      <c r="O34" s="302"/>
      <c r="P34" s="302"/>
      <c r="Q34" s="302"/>
      <c r="R34" s="302"/>
      <c r="S34" s="302"/>
    </row>
    <row r="35" spans="1:19" ht="15.5">
      <c r="A35" s="303" t="s">
        <v>304</v>
      </c>
      <c r="B35" s="301" t="s">
        <v>263</v>
      </c>
      <c r="C35" s="650">
        <v>167351</v>
      </c>
      <c r="D35" s="2104">
        <v>220567</v>
      </c>
      <c r="E35" s="654">
        <v>156912</v>
      </c>
      <c r="F35" s="2103">
        <v>210573.54164400001</v>
      </c>
      <c r="G35" s="651">
        <v>22532</v>
      </c>
      <c r="H35" s="2103">
        <v>47400</v>
      </c>
      <c r="I35" s="651">
        <v>26041</v>
      </c>
      <c r="J35" s="2103">
        <v>53419</v>
      </c>
      <c r="K35" s="654">
        <v>21404</v>
      </c>
      <c r="L35" s="2103">
        <v>49453</v>
      </c>
      <c r="M35" s="651">
        <v>2159</v>
      </c>
      <c r="N35" s="2109">
        <v>2145</v>
      </c>
      <c r="O35" s="302"/>
      <c r="P35" s="302"/>
      <c r="Q35" s="302"/>
      <c r="R35" s="302"/>
      <c r="S35" s="302"/>
    </row>
    <row r="36" spans="1:19" ht="15.5">
      <c r="A36" s="303" t="s">
        <v>2183</v>
      </c>
      <c r="B36" s="305"/>
      <c r="C36" s="650">
        <v>4263762</v>
      </c>
      <c r="D36" s="2104">
        <v>4581551</v>
      </c>
      <c r="E36" s="654">
        <v>4263762</v>
      </c>
      <c r="F36" s="2103">
        <v>4581551</v>
      </c>
      <c r="G36" s="651">
        <v>214075</v>
      </c>
      <c r="H36" s="2103">
        <v>342586</v>
      </c>
      <c r="I36" s="651" t="s">
        <v>135</v>
      </c>
      <c r="J36" s="2104" t="s">
        <v>2173</v>
      </c>
      <c r="K36" s="654">
        <v>144197</v>
      </c>
      <c r="L36" s="2103">
        <v>108143</v>
      </c>
      <c r="M36" s="651">
        <v>49281</v>
      </c>
      <c r="N36" s="2109">
        <v>47455</v>
      </c>
      <c r="O36" s="302"/>
      <c r="P36" s="302"/>
      <c r="Q36" s="302"/>
      <c r="R36" s="302"/>
      <c r="S36" s="302"/>
    </row>
    <row r="37" spans="1:19" ht="15.5">
      <c r="A37" s="303" t="s">
        <v>2184</v>
      </c>
      <c r="B37" s="305"/>
      <c r="C37" s="650">
        <v>437364</v>
      </c>
      <c r="D37" s="2103">
        <v>460420</v>
      </c>
      <c r="E37" s="654">
        <v>437364</v>
      </c>
      <c r="F37" s="2104">
        <v>460420</v>
      </c>
      <c r="G37" s="651">
        <v>68935</v>
      </c>
      <c r="H37" s="2103">
        <v>51612</v>
      </c>
      <c r="I37" s="651">
        <v>78564</v>
      </c>
      <c r="J37" s="2103">
        <v>52411</v>
      </c>
      <c r="K37" s="654">
        <v>56403</v>
      </c>
      <c r="L37" s="2103">
        <v>23234</v>
      </c>
      <c r="M37" s="651">
        <v>5569</v>
      </c>
      <c r="N37" s="2109">
        <v>4492</v>
      </c>
      <c r="O37" s="302"/>
      <c r="P37" s="302"/>
      <c r="Q37" s="302"/>
      <c r="R37" s="302"/>
      <c r="S37" s="302"/>
    </row>
    <row r="38" spans="1:19" ht="15.5">
      <c r="A38" s="303" t="s">
        <v>306</v>
      </c>
      <c r="B38" s="305"/>
      <c r="C38" s="650">
        <v>1111367</v>
      </c>
      <c r="D38" s="2103">
        <v>1170611</v>
      </c>
      <c r="E38" s="654">
        <v>974493</v>
      </c>
      <c r="F38" s="2104">
        <v>997901</v>
      </c>
      <c r="G38" s="651">
        <v>439174</v>
      </c>
      <c r="H38" s="2103">
        <v>542002</v>
      </c>
      <c r="I38" s="651" t="s">
        <v>135</v>
      </c>
      <c r="J38" s="2104" t="s">
        <v>2173</v>
      </c>
      <c r="K38" s="654">
        <v>325472</v>
      </c>
      <c r="L38" s="2103">
        <v>387317</v>
      </c>
      <c r="M38" s="651">
        <v>7604</v>
      </c>
      <c r="N38" s="2109">
        <v>7778</v>
      </c>
      <c r="O38" s="302"/>
      <c r="P38" s="302"/>
      <c r="Q38" s="302"/>
      <c r="R38" s="302"/>
      <c r="S38" s="302"/>
    </row>
    <row r="39" spans="1:19" ht="15.5">
      <c r="A39" s="303" t="s">
        <v>307</v>
      </c>
      <c r="B39" s="305"/>
      <c r="C39" s="650">
        <v>150845</v>
      </c>
      <c r="D39" s="2104">
        <v>181093</v>
      </c>
      <c r="E39" s="654">
        <v>150845</v>
      </c>
      <c r="F39" s="2104">
        <v>181093</v>
      </c>
      <c r="G39" s="651">
        <v>20017</v>
      </c>
      <c r="H39" s="2104">
        <v>40125</v>
      </c>
      <c r="I39" s="651">
        <v>23493</v>
      </c>
      <c r="J39" s="2104">
        <v>42446</v>
      </c>
      <c r="K39" s="654">
        <v>18046</v>
      </c>
      <c r="L39" s="2104">
        <v>34523</v>
      </c>
      <c r="M39" s="651">
        <v>4138</v>
      </c>
      <c r="N39" s="2110">
        <v>4272</v>
      </c>
      <c r="O39" s="302"/>
      <c r="P39" s="302"/>
      <c r="Q39" s="302"/>
      <c r="R39" s="302"/>
      <c r="S39" s="302"/>
    </row>
    <row r="40" spans="1:19" ht="15.5">
      <c r="A40" s="303" t="s">
        <v>308</v>
      </c>
      <c r="B40" s="301" t="s">
        <v>263</v>
      </c>
      <c r="C40" s="650">
        <v>39516</v>
      </c>
      <c r="D40" s="2103">
        <v>41776</v>
      </c>
      <c r="E40" s="654">
        <v>36285</v>
      </c>
      <c r="F40" s="2103">
        <v>38403</v>
      </c>
      <c r="G40" s="651">
        <v>5763</v>
      </c>
      <c r="H40" s="2103">
        <v>5639</v>
      </c>
      <c r="I40" s="651">
        <v>8133</v>
      </c>
      <c r="J40" s="2103">
        <v>8049</v>
      </c>
      <c r="K40" s="654">
        <v>4608</v>
      </c>
      <c r="L40" s="2103">
        <v>5555</v>
      </c>
      <c r="M40" s="651">
        <v>797</v>
      </c>
      <c r="N40" s="2109">
        <v>807</v>
      </c>
      <c r="O40" s="302"/>
      <c r="P40" s="302"/>
      <c r="Q40" s="302"/>
      <c r="R40" s="302"/>
      <c r="S40" s="302"/>
    </row>
    <row r="41" spans="1:19" ht="15.5">
      <c r="A41" s="303" t="s">
        <v>2185</v>
      </c>
      <c r="B41" s="305"/>
      <c r="C41" s="650">
        <v>144763</v>
      </c>
      <c r="D41" s="2103">
        <v>136976</v>
      </c>
      <c r="E41" s="654" t="s">
        <v>135</v>
      </c>
      <c r="F41" s="2104" t="s">
        <v>2173</v>
      </c>
      <c r="G41" s="651">
        <v>7327</v>
      </c>
      <c r="H41" s="2103">
        <v>5690</v>
      </c>
      <c r="I41" s="651">
        <v>6871</v>
      </c>
      <c r="J41" s="2104" t="s">
        <v>2173</v>
      </c>
      <c r="K41" s="654">
        <v>4844</v>
      </c>
      <c r="L41" s="2103">
        <v>-21138</v>
      </c>
      <c r="M41" s="651" t="s">
        <v>135</v>
      </c>
      <c r="N41" s="2110" t="s">
        <v>2173</v>
      </c>
      <c r="O41" s="302"/>
      <c r="P41" s="302"/>
      <c r="Q41" s="302"/>
      <c r="R41" s="302"/>
      <c r="S41" s="302"/>
    </row>
    <row r="42" spans="1:19" ht="15.5">
      <c r="A42" s="303" t="s">
        <v>309</v>
      </c>
      <c r="B42" s="301" t="s">
        <v>263</v>
      </c>
      <c r="C42" s="650">
        <v>12958</v>
      </c>
      <c r="D42" s="2103">
        <v>12127</v>
      </c>
      <c r="E42" s="654">
        <v>12770</v>
      </c>
      <c r="F42" s="2104">
        <v>12041</v>
      </c>
      <c r="G42" s="651">
        <v>322</v>
      </c>
      <c r="H42" s="2103">
        <v>556</v>
      </c>
      <c r="I42" s="651">
        <v>999</v>
      </c>
      <c r="J42" s="2103">
        <v>1229</v>
      </c>
      <c r="K42" s="654">
        <v>286</v>
      </c>
      <c r="L42" s="2103">
        <v>2003</v>
      </c>
      <c r="M42" s="651">
        <v>422</v>
      </c>
      <c r="N42" s="2109">
        <v>278</v>
      </c>
      <c r="O42" s="302"/>
      <c r="P42" s="302"/>
      <c r="Q42" s="302"/>
      <c r="R42" s="302"/>
      <c r="S42" s="302"/>
    </row>
    <row r="43" spans="1:19" ht="15.5">
      <c r="A43" s="303" t="s">
        <v>310</v>
      </c>
      <c r="B43" s="301" t="s">
        <v>263</v>
      </c>
      <c r="C43" s="650">
        <v>54638</v>
      </c>
      <c r="D43" s="2103">
        <v>60426</v>
      </c>
      <c r="E43" s="654">
        <v>54339</v>
      </c>
      <c r="F43" s="2103">
        <v>60144</v>
      </c>
      <c r="G43" s="651">
        <v>5035</v>
      </c>
      <c r="H43" s="2103">
        <v>6798</v>
      </c>
      <c r="I43" s="651">
        <v>5307</v>
      </c>
      <c r="J43" s="2103">
        <v>6926</v>
      </c>
      <c r="K43" s="654">
        <v>4119</v>
      </c>
      <c r="L43" s="2103">
        <v>5042</v>
      </c>
      <c r="M43" s="651">
        <v>583</v>
      </c>
      <c r="N43" s="2109">
        <v>592</v>
      </c>
      <c r="O43" s="302"/>
      <c r="P43" s="302"/>
      <c r="Q43" s="302"/>
      <c r="R43" s="302"/>
      <c r="S43" s="302"/>
    </row>
    <row r="44" spans="1:19" ht="15.5">
      <c r="A44" s="303" t="s">
        <v>2186</v>
      </c>
      <c r="B44" s="301" t="s">
        <v>263</v>
      </c>
      <c r="C44" s="650">
        <v>195427</v>
      </c>
      <c r="D44" s="2103">
        <v>228187</v>
      </c>
      <c r="E44" s="654">
        <v>195427</v>
      </c>
      <c r="F44" s="2103">
        <v>228187</v>
      </c>
      <c r="G44" s="651">
        <v>15332</v>
      </c>
      <c r="H44" s="2103">
        <v>17908</v>
      </c>
      <c r="I44" s="651">
        <v>15718</v>
      </c>
      <c r="J44" s="2103">
        <v>17874</v>
      </c>
      <c r="K44" s="654">
        <v>10642</v>
      </c>
      <c r="L44" s="2103">
        <v>13020</v>
      </c>
      <c r="M44" s="651">
        <v>2745</v>
      </c>
      <c r="N44" s="2109">
        <v>2797</v>
      </c>
      <c r="O44" s="302"/>
      <c r="P44" s="302"/>
      <c r="Q44" s="302"/>
      <c r="R44" s="302"/>
      <c r="S44" s="302"/>
    </row>
    <row r="45" spans="1:19" ht="15.5">
      <c r="A45" s="303" t="s">
        <v>2187</v>
      </c>
      <c r="B45" s="305"/>
      <c r="C45" s="650">
        <v>201791</v>
      </c>
      <c r="D45" s="2104">
        <v>222584</v>
      </c>
      <c r="E45" s="654">
        <v>52765</v>
      </c>
      <c r="F45" s="2104">
        <v>53488</v>
      </c>
      <c r="G45" s="651">
        <v>7337</v>
      </c>
      <c r="H45" s="2103">
        <v>20401</v>
      </c>
      <c r="I45" s="651">
        <v>12562</v>
      </c>
      <c r="J45" s="2103">
        <v>22266</v>
      </c>
      <c r="K45" s="654">
        <v>4179</v>
      </c>
      <c r="L45" s="2103">
        <v>17508</v>
      </c>
      <c r="M45" s="651">
        <v>5902</v>
      </c>
      <c r="N45" s="2109">
        <v>5979</v>
      </c>
      <c r="O45" s="302"/>
      <c r="P45" s="302"/>
      <c r="Q45" s="302"/>
      <c r="R45" s="302"/>
      <c r="S45" s="302"/>
    </row>
    <row r="46" spans="1:19" ht="15.5">
      <c r="A46" s="303" t="s">
        <v>2188</v>
      </c>
      <c r="B46" s="305"/>
      <c r="C46" s="650">
        <v>30748</v>
      </c>
      <c r="D46" s="2103">
        <v>32570</v>
      </c>
      <c r="E46" s="654">
        <v>24093</v>
      </c>
      <c r="F46" s="2104">
        <v>25271</v>
      </c>
      <c r="G46" s="651">
        <v>-494</v>
      </c>
      <c r="H46" s="2103">
        <v>606</v>
      </c>
      <c r="I46" s="651">
        <v>-219</v>
      </c>
      <c r="J46" s="2103">
        <v>443</v>
      </c>
      <c r="K46" s="654">
        <v>-180</v>
      </c>
      <c r="L46" s="2103">
        <v>294</v>
      </c>
      <c r="M46" s="651">
        <v>887</v>
      </c>
      <c r="N46" s="2109">
        <v>855</v>
      </c>
      <c r="O46" s="302"/>
      <c r="P46" s="302"/>
      <c r="Q46" s="302"/>
      <c r="R46" s="302"/>
      <c r="S46" s="302"/>
    </row>
    <row r="47" spans="1:19" ht="15.5">
      <c r="A47" s="303" t="s">
        <v>2189</v>
      </c>
      <c r="B47" s="305"/>
      <c r="C47" s="650">
        <v>148255</v>
      </c>
      <c r="D47" s="2103">
        <v>160232</v>
      </c>
      <c r="E47" s="654">
        <v>125105</v>
      </c>
      <c r="F47" s="2104">
        <v>138654</v>
      </c>
      <c r="G47" s="651">
        <v>33295</v>
      </c>
      <c r="H47" s="2103">
        <v>35450</v>
      </c>
      <c r="I47" s="651">
        <v>33616</v>
      </c>
      <c r="J47" s="2103">
        <v>36135</v>
      </c>
      <c r="K47" s="654">
        <v>25851</v>
      </c>
      <c r="L47" s="2103">
        <v>32558</v>
      </c>
      <c r="M47" s="651">
        <v>2213</v>
      </c>
      <c r="N47" s="2109">
        <v>2243</v>
      </c>
      <c r="O47" s="302"/>
      <c r="P47" s="302"/>
      <c r="Q47" s="302"/>
      <c r="R47" s="302"/>
      <c r="S47" s="302"/>
    </row>
    <row r="48" spans="1:19" ht="15.5">
      <c r="A48" s="303" t="s">
        <v>311</v>
      </c>
      <c r="B48" s="301" t="s">
        <v>263</v>
      </c>
      <c r="C48" s="650">
        <v>23272</v>
      </c>
      <c r="D48" s="2103">
        <v>23581</v>
      </c>
      <c r="E48" s="654">
        <v>22767</v>
      </c>
      <c r="F48" s="2103">
        <v>22987</v>
      </c>
      <c r="G48" s="651">
        <v>1047</v>
      </c>
      <c r="H48" s="2103">
        <v>2974</v>
      </c>
      <c r="I48" s="651">
        <v>1744</v>
      </c>
      <c r="J48" s="2103">
        <v>3301</v>
      </c>
      <c r="K48" s="654">
        <v>11599</v>
      </c>
      <c r="L48" s="2103">
        <v>3157</v>
      </c>
      <c r="M48" s="651">
        <v>515</v>
      </c>
      <c r="N48" s="2109">
        <v>462</v>
      </c>
      <c r="O48" s="302"/>
      <c r="P48" s="302"/>
      <c r="Q48" s="302"/>
      <c r="R48" s="302"/>
      <c r="S48" s="302"/>
    </row>
    <row r="49" spans="1:30" ht="15.5">
      <c r="A49" s="303" t="s">
        <v>312</v>
      </c>
      <c r="B49" s="301" t="s">
        <v>263</v>
      </c>
      <c r="C49" s="650">
        <v>200159</v>
      </c>
      <c r="D49" s="2104">
        <v>212088</v>
      </c>
      <c r="E49" s="650" t="s">
        <v>135</v>
      </c>
      <c r="F49" s="2104" t="s">
        <v>2173</v>
      </c>
      <c r="G49" s="650">
        <v>4098</v>
      </c>
      <c r="H49" s="2104">
        <v>6584</v>
      </c>
      <c r="I49" s="650">
        <v>3712</v>
      </c>
      <c r="J49" s="2104">
        <v>11139</v>
      </c>
      <c r="K49" s="650">
        <v>2226</v>
      </c>
      <c r="L49" s="2104">
        <v>9169</v>
      </c>
      <c r="M49" s="650" t="s">
        <v>135</v>
      </c>
      <c r="N49" s="2110" t="s">
        <v>2173</v>
      </c>
      <c r="O49" s="302"/>
      <c r="P49" s="302"/>
      <c r="Q49" s="302"/>
      <c r="R49" s="302"/>
      <c r="S49" s="302"/>
      <c r="T49" s="307"/>
      <c r="U49" s="307"/>
      <c r="V49" s="307"/>
      <c r="W49" s="307"/>
      <c r="X49" s="307"/>
      <c r="Y49" s="307"/>
      <c r="Z49" s="307"/>
      <c r="AA49" s="307"/>
      <c r="AB49" s="307"/>
      <c r="AC49" s="307"/>
      <c r="AD49" s="307"/>
    </row>
    <row r="50" spans="1:30" ht="15.5">
      <c r="A50" s="303" t="s">
        <v>313</v>
      </c>
      <c r="B50" s="301" t="s">
        <v>263</v>
      </c>
      <c r="C50" s="651">
        <v>269504</v>
      </c>
      <c r="D50" s="2104">
        <v>288834</v>
      </c>
      <c r="E50" s="654" t="s">
        <v>135</v>
      </c>
      <c r="F50" s="2104" t="s">
        <v>2173</v>
      </c>
      <c r="G50" s="651">
        <v>8588</v>
      </c>
      <c r="H50" s="2104">
        <v>10618</v>
      </c>
      <c r="I50" s="651">
        <v>8435</v>
      </c>
      <c r="J50" s="2104">
        <v>17557</v>
      </c>
      <c r="K50" s="654">
        <v>4847</v>
      </c>
      <c r="L50" s="2104">
        <v>16643</v>
      </c>
      <c r="M50" s="651" t="s">
        <v>135</v>
      </c>
      <c r="N50" s="2110" t="s">
        <v>2173</v>
      </c>
      <c r="O50" s="302"/>
      <c r="P50" s="302"/>
      <c r="Q50" s="302"/>
      <c r="R50" s="302"/>
      <c r="S50" s="302"/>
    </row>
    <row r="51" spans="1:30" ht="15.5">
      <c r="A51" s="303" t="s">
        <v>314</v>
      </c>
      <c r="B51" s="301" t="s">
        <v>263</v>
      </c>
      <c r="C51" s="650">
        <v>129764</v>
      </c>
      <c r="D51" s="2103">
        <v>134499.12160899999</v>
      </c>
      <c r="E51" s="654">
        <v>126450</v>
      </c>
      <c r="F51" s="2104">
        <v>131429.67844199995</v>
      </c>
      <c r="G51" s="651">
        <v>6477</v>
      </c>
      <c r="H51" s="2103">
        <v>8509.6068770000002</v>
      </c>
      <c r="I51" s="651">
        <v>7240</v>
      </c>
      <c r="J51" s="2103">
        <v>9056.9911539999994</v>
      </c>
      <c r="K51" s="654">
        <v>4845</v>
      </c>
      <c r="L51" s="2103">
        <v>6261</v>
      </c>
      <c r="M51" s="651">
        <v>1135</v>
      </c>
      <c r="N51" s="2109">
        <v>1274</v>
      </c>
      <c r="O51" s="302"/>
      <c r="P51" s="302"/>
      <c r="Q51" s="302"/>
      <c r="R51" s="302"/>
      <c r="S51" s="302"/>
    </row>
    <row r="52" spans="1:30" ht="15.5">
      <c r="A52" s="303" t="s">
        <v>315</v>
      </c>
      <c r="B52" s="301" t="s">
        <v>263</v>
      </c>
      <c r="C52" s="650">
        <v>223877</v>
      </c>
      <c r="D52" s="2103">
        <v>215997</v>
      </c>
      <c r="E52" s="654">
        <v>221358</v>
      </c>
      <c r="F52" s="2104">
        <v>213337</v>
      </c>
      <c r="G52" s="651">
        <v>21794</v>
      </c>
      <c r="H52" s="2103">
        <v>12040</v>
      </c>
      <c r="I52" s="651">
        <v>20931</v>
      </c>
      <c r="J52" s="2103">
        <v>11062</v>
      </c>
      <c r="K52" s="654">
        <v>24325</v>
      </c>
      <c r="L52" s="2103">
        <v>6642</v>
      </c>
      <c r="M52" s="651">
        <v>1590</v>
      </c>
      <c r="N52" s="2110">
        <v>1521</v>
      </c>
      <c r="O52" s="302"/>
      <c r="P52" s="302"/>
      <c r="Q52" s="302"/>
      <c r="R52" s="302"/>
      <c r="S52" s="302"/>
    </row>
    <row r="53" spans="1:30" ht="15.5">
      <c r="A53" s="303" t="s">
        <v>316</v>
      </c>
      <c r="B53" s="301" t="s">
        <v>263</v>
      </c>
      <c r="C53" s="650">
        <v>18078</v>
      </c>
      <c r="D53" s="2103">
        <v>16842</v>
      </c>
      <c r="E53" s="650">
        <v>18078</v>
      </c>
      <c r="F53" s="2104">
        <v>16842</v>
      </c>
      <c r="G53" s="650">
        <v>639</v>
      </c>
      <c r="H53" s="2103">
        <v>597</v>
      </c>
      <c r="I53" s="650">
        <v>768</v>
      </c>
      <c r="J53" s="2103">
        <v>708</v>
      </c>
      <c r="K53" s="650">
        <v>503</v>
      </c>
      <c r="L53" s="2103">
        <v>375</v>
      </c>
      <c r="M53" s="650">
        <v>197</v>
      </c>
      <c r="N53" s="2109">
        <v>182</v>
      </c>
      <c r="O53" s="302"/>
      <c r="P53" s="302"/>
      <c r="Q53" s="302"/>
      <c r="R53" s="302"/>
      <c r="S53" s="302"/>
    </row>
    <row r="54" spans="1:30" ht="15.5">
      <c r="A54" s="303" t="s">
        <v>317</v>
      </c>
      <c r="B54" s="305"/>
      <c r="C54" s="650">
        <v>141706</v>
      </c>
      <c r="D54" s="2103">
        <v>156006</v>
      </c>
      <c r="E54" s="654">
        <v>138455</v>
      </c>
      <c r="F54" s="2103">
        <v>152654</v>
      </c>
      <c r="G54" s="651">
        <v>13167</v>
      </c>
      <c r="H54" s="2103">
        <v>18895</v>
      </c>
      <c r="I54" s="651">
        <v>19649</v>
      </c>
      <c r="J54" s="2103">
        <v>24010</v>
      </c>
      <c r="K54" s="654">
        <v>13969</v>
      </c>
      <c r="L54" s="2103">
        <v>21758</v>
      </c>
      <c r="M54" s="651">
        <v>2759</v>
      </c>
      <c r="N54" s="2109">
        <v>2799</v>
      </c>
      <c r="O54" s="302"/>
      <c r="P54" s="302"/>
      <c r="Q54" s="302"/>
      <c r="R54" s="302"/>
      <c r="S54" s="302"/>
    </row>
    <row r="55" spans="1:30" ht="15.5">
      <c r="A55" s="303" t="s">
        <v>2190</v>
      </c>
      <c r="B55" s="301"/>
      <c r="C55" s="650">
        <v>40889</v>
      </c>
      <c r="D55" s="2103">
        <v>46138</v>
      </c>
      <c r="E55" s="654">
        <v>40889</v>
      </c>
      <c r="F55" s="2103">
        <v>46123</v>
      </c>
      <c r="G55" s="651">
        <v>3858</v>
      </c>
      <c r="H55" s="2103">
        <v>3880</v>
      </c>
      <c r="I55" s="651">
        <v>4519</v>
      </c>
      <c r="J55" s="2103">
        <v>4445</v>
      </c>
      <c r="K55" s="654">
        <v>3435</v>
      </c>
      <c r="L55" s="2103">
        <v>6146</v>
      </c>
      <c r="M55" s="651">
        <v>1621</v>
      </c>
      <c r="N55" s="2109">
        <v>1658</v>
      </c>
      <c r="O55" s="302"/>
      <c r="P55" s="302"/>
      <c r="Q55" s="302"/>
      <c r="R55" s="302"/>
      <c r="S55" s="302"/>
    </row>
    <row r="56" spans="1:30" ht="15.5">
      <c r="A56" s="303" t="s">
        <v>2191</v>
      </c>
      <c r="B56" s="301" t="s">
        <v>137</v>
      </c>
      <c r="C56" s="650" t="s">
        <v>135</v>
      </c>
      <c r="D56" s="2104" t="s">
        <v>2173</v>
      </c>
      <c r="E56" s="654" t="s">
        <v>135</v>
      </c>
      <c r="F56" s="2104" t="s">
        <v>2173</v>
      </c>
      <c r="G56" s="651" t="s">
        <v>135</v>
      </c>
      <c r="H56" s="2104" t="s">
        <v>2173</v>
      </c>
      <c r="I56" s="651" t="s">
        <v>135</v>
      </c>
      <c r="J56" s="2104" t="s">
        <v>2173</v>
      </c>
      <c r="K56" s="654" t="s">
        <v>135</v>
      </c>
      <c r="L56" s="2104" t="s">
        <v>2173</v>
      </c>
      <c r="M56" s="651">
        <v>441</v>
      </c>
      <c r="N56" s="2109">
        <v>415</v>
      </c>
      <c r="O56" s="302"/>
      <c r="P56" s="302"/>
      <c r="Q56" s="302"/>
      <c r="R56" s="302"/>
      <c r="S56" s="302"/>
    </row>
    <row r="57" spans="1:30" ht="15.5">
      <c r="A57" s="303" t="s">
        <v>2192</v>
      </c>
      <c r="B57" s="301"/>
      <c r="C57" s="650">
        <v>55407</v>
      </c>
      <c r="D57" s="2104">
        <v>60563</v>
      </c>
      <c r="E57" s="654" t="s">
        <v>135</v>
      </c>
      <c r="F57" s="2104">
        <v>60447</v>
      </c>
      <c r="G57" s="651">
        <v>1964</v>
      </c>
      <c r="H57" s="2104">
        <v>4131</v>
      </c>
      <c r="I57" s="651">
        <v>1868</v>
      </c>
      <c r="J57" s="2104">
        <v>3780</v>
      </c>
      <c r="K57" s="654">
        <v>1377</v>
      </c>
      <c r="L57" s="2104">
        <v>-3288</v>
      </c>
      <c r="M57" s="651">
        <v>1307</v>
      </c>
      <c r="N57" s="2110">
        <v>1340</v>
      </c>
      <c r="O57" s="302"/>
      <c r="P57" s="302"/>
      <c r="Q57" s="302"/>
      <c r="R57" s="302"/>
      <c r="S57" s="302"/>
    </row>
    <row r="58" spans="1:30" ht="15.5">
      <c r="A58" s="303" t="s">
        <v>318</v>
      </c>
      <c r="B58" s="301" t="s">
        <v>263</v>
      </c>
      <c r="C58" s="650">
        <v>206594</v>
      </c>
      <c r="D58" s="2104">
        <v>190215</v>
      </c>
      <c r="E58" s="654" t="s">
        <v>135</v>
      </c>
      <c r="F58" s="2104" t="s">
        <v>2173</v>
      </c>
      <c r="G58" s="651">
        <v>21152</v>
      </c>
      <c r="H58" s="2104">
        <v>19463</v>
      </c>
      <c r="I58" s="651">
        <v>22239</v>
      </c>
      <c r="J58" s="2104">
        <v>20496</v>
      </c>
      <c r="K58" s="654">
        <v>12947</v>
      </c>
      <c r="L58" s="2104">
        <v>13722</v>
      </c>
      <c r="M58" s="651" t="s">
        <v>135</v>
      </c>
      <c r="N58" s="2110" t="s">
        <v>2173</v>
      </c>
      <c r="O58" s="302"/>
      <c r="P58" s="302"/>
      <c r="Q58" s="302"/>
      <c r="R58" s="302"/>
      <c r="S58" s="302"/>
    </row>
    <row r="59" spans="1:30" ht="15.5">
      <c r="A59" s="303" t="s">
        <v>319</v>
      </c>
      <c r="B59" s="301" t="s">
        <v>263</v>
      </c>
      <c r="C59" s="650">
        <v>42378</v>
      </c>
      <c r="D59" s="2103">
        <v>46024</v>
      </c>
      <c r="E59" s="654">
        <v>41825</v>
      </c>
      <c r="F59" s="2104">
        <v>45449</v>
      </c>
      <c r="G59" s="651">
        <v>1015</v>
      </c>
      <c r="H59" s="2103">
        <v>3160</v>
      </c>
      <c r="I59" s="651">
        <v>3000</v>
      </c>
      <c r="J59" s="2103">
        <v>4092</v>
      </c>
      <c r="K59" s="654">
        <v>2204</v>
      </c>
      <c r="L59" s="2107">
        <v>3106</v>
      </c>
      <c r="M59" s="651">
        <v>481</v>
      </c>
      <c r="N59" s="2109">
        <v>486</v>
      </c>
      <c r="O59" s="302"/>
      <c r="P59" s="302"/>
      <c r="Q59" s="302"/>
      <c r="R59" s="302"/>
      <c r="S59" s="302"/>
    </row>
    <row r="60" spans="1:30" ht="15.5">
      <c r="A60" s="303" t="s">
        <v>320</v>
      </c>
      <c r="B60" s="305"/>
      <c r="C60" s="650">
        <v>96184</v>
      </c>
      <c r="D60" s="2103">
        <v>98368</v>
      </c>
      <c r="E60" s="654">
        <v>84759</v>
      </c>
      <c r="F60" s="2104">
        <v>85751</v>
      </c>
      <c r="G60" s="651">
        <v>6227</v>
      </c>
      <c r="H60" s="2103">
        <v>13553</v>
      </c>
      <c r="I60" s="651">
        <v>6967</v>
      </c>
      <c r="J60" s="2103">
        <v>12990</v>
      </c>
      <c r="K60" s="654">
        <v>3866</v>
      </c>
      <c r="L60" s="2103">
        <v>10443</v>
      </c>
      <c r="M60" s="651">
        <v>2241</v>
      </c>
      <c r="N60" s="2109">
        <v>2244</v>
      </c>
      <c r="O60" s="302"/>
      <c r="P60" s="302"/>
      <c r="Q60" s="302"/>
      <c r="R60" s="302"/>
      <c r="S60" s="302"/>
    </row>
    <row r="61" spans="1:30" ht="15.5">
      <c r="A61" s="303" t="s">
        <v>2193</v>
      </c>
      <c r="B61" s="1700" t="s">
        <v>159</v>
      </c>
      <c r="C61" s="650">
        <v>206100</v>
      </c>
      <c r="D61" s="2103">
        <v>229600</v>
      </c>
      <c r="E61" s="654">
        <v>206100</v>
      </c>
      <c r="F61" s="2103">
        <v>229600</v>
      </c>
      <c r="G61" s="654">
        <v>22700</v>
      </c>
      <c r="H61" s="2103">
        <v>24700</v>
      </c>
      <c r="I61" s="654">
        <v>23100</v>
      </c>
      <c r="J61" s="2103">
        <v>26400</v>
      </c>
      <c r="K61" s="654">
        <v>10000</v>
      </c>
      <c r="L61" s="2103">
        <v>11500</v>
      </c>
      <c r="M61" s="651">
        <v>6753</v>
      </c>
      <c r="N61" s="2109">
        <v>6871</v>
      </c>
      <c r="O61" s="302"/>
      <c r="P61" s="302"/>
      <c r="Q61" s="302"/>
      <c r="R61" s="302"/>
      <c r="S61" s="302"/>
    </row>
    <row r="62" spans="1:30" ht="15.5">
      <c r="A62" s="303" t="s">
        <v>2194</v>
      </c>
      <c r="B62" s="305"/>
      <c r="C62" s="650">
        <v>102885</v>
      </c>
      <c r="D62" s="2104">
        <v>105159</v>
      </c>
      <c r="E62" s="654">
        <v>94850</v>
      </c>
      <c r="F62" s="2104" t="s">
        <v>2173</v>
      </c>
      <c r="G62" s="651">
        <v>5802</v>
      </c>
      <c r="H62" s="2104">
        <v>8126</v>
      </c>
      <c r="I62" s="651">
        <v>6037</v>
      </c>
      <c r="J62" s="2104">
        <v>8067</v>
      </c>
      <c r="K62" s="654">
        <v>4547</v>
      </c>
      <c r="L62" s="2104">
        <v>5685</v>
      </c>
      <c r="M62" s="651">
        <v>1522</v>
      </c>
      <c r="N62" s="2110">
        <v>1508</v>
      </c>
      <c r="O62" s="302"/>
    </row>
    <row r="63" spans="1:30" ht="15.5">
      <c r="A63" s="303" t="s">
        <v>2195</v>
      </c>
      <c r="B63" s="305" t="s">
        <v>137</v>
      </c>
      <c r="C63" s="651">
        <v>320840</v>
      </c>
      <c r="D63" s="2104">
        <v>303190</v>
      </c>
      <c r="E63" s="654" t="s">
        <v>135</v>
      </c>
      <c r="F63" s="2104" t="s">
        <v>2173</v>
      </c>
      <c r="G63" s="651">
        <v>32866</v>
      </c>
      <c r="H63" s="2104">
        <v>18686</v>
      </c>
      <c r="I63" s="651">
        <v>323796</v>
      </c>
      <c r="J63" s="2104">
        <v>343593</v>
      </c>
      <c r="K63" s="654">
        <v>308258</v>
      </c>
      <c r="L63" s="2104">
        <v>320382</v>
      </c>
      <c r="M63" s="651" t="s">
        <v>135</v>
      </c>
      <c r="N63" s="2110" t="s">
        <v>2173</v>
      </c>
      <c r="O63" s="302"/>
    </row>
    <row r="64" spans="1:30">
      <c r="A64" s="423" t="s">
        <v>321</v>
      </c>
      <c r="B64" s="424" t="s">
        <v>263</v>
      </c>
      <c r="C64" s="652">
        <v>7738.4260000000004</v>
      </c>
      <c r="D64" s="2105">
        <v>7789.4620000000004</v>
      </c>
      <c r="E64" s="655">
        <v>7564.24</v>
      </c>
      <c r="F64" s="2105">
        <v>7606.8689999999997</v>
      </c>
      <c r="G64" s="652">
        <v>-195.511</v>
      </c>
      <c r="H64" s="2105">
        <v>-457.79599999999999</v>
      </c>
      <c r="I64" s="652">
        <v>-161.857</v>
      </c>
      <c r="J64" s="2105">
        <v>-409.238</v>
      </c>
      <c r="K64" s="655">
        <v>108.959</v>
      </c>
      <c r="L64" s="2105">
        <v>64.44</v>
      </c>
      <c r="M64" s="652">
        <v>274</v>
      </c>
      <c r="N64" s="2111">
        <v>286</v>
      </c>
    </row>
    <row r="65" spans="1:14" ht="12.75" customHeight="1">
      <c r="A65" s="296" t="s">
        <v>322</v>
      </c>
      <c r="B65" s="296"/>
      <c r="C65" s="308"/>
      <c r="D65" s="308"/>
      <c r="E65" s="308"/>
      <c r="G65" s="308"/>
      <c r="H65" s="308"/>
      <c r="I65" s="308"/>
      <c r="J65" s="308"/>
      <c r="K65" s="308"/>
      <c r="L65" s="308"/>
      <c r="M65" s="308"/>
      <c r="N65" s="308"/>
    </row>
    <row r="66" spans="1:14" ht="12.75" customHeight="1">
      <c r="A66" s="2474" t="s">
        <v>323</v>
      </c>
      <c r="B66" s="2474"/>
      <c r="C66" s="2474"/>
      <c r="D66" s="2474"/>
      <c r="E66" s="2474"/>
      <c r="F66" s="2474"/>
      <c r="G66" s="2474"/>
      <c r="H66" s="2474"/>
      <c r="I66" s="2474"/>
      <c r="J66" s="2474"/>
      <c r="K66" s="2474"/>
      <c r="L66" s="2474"/>
      <c r="M66" s="2474"/>
      <c r="N66" s="2474"/>
    </row>
    <row r="67" spans="1:14">
      <c r="A67" s="2474" t="s">
        <v>324</v>
      </c>
      <c r="B67" s="2474"/>
      <c r="C67" s="2474"/>
      <c r="D67" s="2474"/>
      <c r="E67" s="2474"/>
      <c r="F67" s="2474"/>
      <c r="G67" s="2474"/>
      <c r="H67" s="2474"/>
      <c r="I67" s="2474"/>
      <c r="J67" s="2474"/>
      <c r="K67" s="2474"/>
      <c r="L67" s="2474"/>
      <c r="M67" s="2474"/>
      <c r="N67" s="2474"/>
    </row>
    <row r="68" spans="1:14">
      <c r="A68" s="2475" t="s">
        <v>2094</v>
      </c>
      <c r="B68" s="2475"/>
      <c r="C68" s="2475"/>
      <c r="D68" s="2475"/>
      <c r="E68" s="2475"/>
      <c r="F68" s="2475"/>
      <c r="G68" s="2475"/>
      <c r="H68" s="2475"/>
      <c r="I68" s="2475"/>
      <c r="J68" s="2475"/>
      <c r="K68" s="2475"/>
      <c r="L68" s="2475"/>
      <c r="M68" s="2475"/>
      <c r="N68" s="2475"/>
    </row>
    <row r="69" spans="1:14" ht="18" customHeight="1">
      <c r="A69" s="2476"/>
      <c r="B69" s="2476"/>
      <c r="C69" s="2476"/>
      <c r="D69" s="2476"/>
      <c r="E69" s="2476"/>
      <c r="F69" s="2476"/>
      <c r="G69" s="2476"/>
      <c r="H69" s="2476"/>
      <c r="I69" s="2476"/>
      <c r="J69" s="2476"/>
      <c r="K69" s="2476"/>
      <c r="L69" s="2476"/>
      <c r="M69" s="2476"/>
      <c r="N69" s="2476"/>
    </row>
    <row r="70" spans="1:14" ht="15.5">
      <c r="A70" s="2466" t="s">
        <v>2196</v>
      </c>
      <c r="B70" s="2466"/>
      <c r="C70" s="2466"/>
      <c r="D70" s="2466"/>
      <c r="E70" s="2466"/>
      <c r="F70" s="2466"/>
      <c r="G70" s="2466"/>
      <c r="H70" s="2466"/>
      <c r="I70" s="2466"/>
      <c r="J70" s="2466"/>
      <c r="K70" s="2466"/>
      <c r="L70" s="2466"/>
      <c r="M70" s="2466"/>
      <c r="N70" s="2466"/>
    </row>
    <row r="73" spans="1:14" ht="15.5">
      <c r="A73" s="11"/>
      <c r="B73" s="11"/>
      <c r="D73" s="309"/>
      <c r="F73" s="309"/>
      <c r="H73" s="309"/>
      <c r="J73" s="309"/>
      <c r="L73" s="309"/>
      <c r="N73" s="309"/>
    </row>
    <row r="74" spans="1:14" ht="15.5">
      <c r="A74" s="11"/>
      <c r="B74" s="11"/>
    </row>
    <row r="75" spans="1:14" ht="15.5">
      <c r="A75" s="11"/>
      <c r="B75" s="11"/>
    </row>
  </sheetData>
  <mergeCells count="12">
    <mergeCell ref="A70:N70"/>
    <mergeCell ref="A4:B5"/>
    <mergeCell ref="C4:D4"/>
    <mergeCell ref="E4:F4"/>
    <mergeCell ref="G4:H4"/>
    <mergeCell ref="I4:J4"/>
    <mergeCell ref="K4:L4"/>
    <mergeCell ref="M4:N4"/>
    <mergeCell ref="A66:N66"/>
    <mergeCell ref="A67:N67"/>
    <mergeCell ref="A68:N68"/>
    <mergeCell ref="A69:N69"/>
  </mergeCells>
  <phoneticPr fontId="3"/>
  <pageMargins left="0.43307086614173229" right="0.43307086614173229" top="0.35433070866141736" bottom="0.35433070866141736" header="0.31496062992125984" footer="0.31496062992125984"/>
  <pageSetup paperSize="8"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BF9A8-5392-48C9-9DA8-2F961A398C50}">
  <sheetPr>
    <pageSetUpPr fitToPage="1"/>
  </sheetPr>
  <dimension ref="A25:A37"/>
  <sheetViews>
    <sheetView showGridLines="0" zoomScaleNormal="100" zoomScaleSheetLayoutView="100" workbookViewId="0"/>
  </sheetViews>
  <sheetFormatPr defaultColWidth="9" defaultRowHeight="18"/>
  <cols>
    <col min="1" max="8" width="9" style="4"/>
    <col min="9" max="9" width="7.25" style="4" customWidth="1"/>
    <col min="10" max="16384" width="9" style="4"/>
  </cols>
  <sheetData>
    <row r="25" ht="18" customHeight="1"/>
    <row r="34" ht="0.75" customHeight="1"/>
    <row r="37" ht="13.5" customHeight="1"/>
  </sheetData>
  <phoneticPr fontId="3"/>
  <pageMargins left="0.25" right="0.25"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DD416-9A6C-4F6E-93C4-A3F86528DA6A}">
  <sheetPr>
    <pageSetUpPr fitToPage="1"/>
  </sheetPr>
  <dimension ref="A1:R33"/>
  <sheetViews>
    <sheetView showGridLines="0" zoomScaleNormal="100" zoomScaleSheetLayoutView="100" workbookViewId="0"/>
  </sheetViews>
  <sheetFormatPr defaultColWidth="9" defaultRowHeight="14"/>
  <cols>
    <col min="1" max="1" width="27.5" style="311" customWidth="1"/>
    <col min="2" max="2" width="6.75" style="311" customWidth="1"/>
    <col min="3" max="4" width="9.33203125" style="311" customWidth="1"/>
    <col min="5" max="5" width="6.58203125" style="311" customWidth="1"/>
    <col min="6" max="6" width="8.08203125" style="311" customWidth="1"/>
    <col min="7" max="7" width="7.5" style="311" customWidth="1"/>
    <col min="8" max="8" width="8.83203125" style="311" customWidth="1"/>
    <col min="9" max="9" width="6.5" style="311" customWidth="1"/>
    <col min="10" max="10" width="10" style="311" customWidth="1"/>
    <col min="11" max="11" width="9.5" style="311" customWidth="1"/>
    <col min="12" max="14" width="7.33203125" style="311" customWidth="1"/>
    <col min="15" max="15" width="9.33203125" style="311" customWidth="1"/>
    <col min="16" max="16" width="5.83203125" style="311" customWidth="1"/>
    <col min="17" max="17" width="8" style="311" customWidth="1"/>
    <col min="18" max="16384" width="9" style="311"/>
  </cols>
  <sheetData>
    <row r="1" spans="1:17" ht="25">
      <c r="A1" s="957" t="s">
        <v>2095</v>
      </c>
      <c r="B1" s="292"/>
      <c r="C1" s="152"/>
      <c r="D1" s="152"/>
      <c r="E1" s="152"/>
      <c r="F1" s="312"/>
      <c r="G1" s="152"/>
      <c r="H1" s="11"/>
      <c r="I1" s="152"/>
      <c r="J1" s="152"/>
      <c r="K1" s="152"/>
      <c r="L1" s="152"/>
      <c r="M1" s="152"/>
      <c r="N1" s="152"/>
      <c r="O1" s="152"/>
      <c r="P1" s="152"/>
      <c r="Q1" s="152"/>
    </row>
    <row r="2" spans="1:17" ht="15.5">
      <c r="A2" s="152"/>
      <c r="B2" s="152"/>
      <c r="C2" s="152"/>
      <c r="D2" s="152"/>
      <c r="E2" s="152"/>
      <c r="F2" s="312"/>
      <c r="G2" s="152"/>
      <c r="H2" s="152"/>
      <c r="I2" s="152"/>
      <c r="J2" s="152"/>
      <c r="K2" s="152"/>
      <c r="L2" s="152"/>
      <c r="M2" s="152"/>
      <c r="N2" s="152"/>
      <c r="O2" s="152"/>
      <c r="P2" s="152"/>
      <c r="Q2" s="152"/>
    </row>
    <row r="3" spans="1:17" ht="17.5">
      <c r="A3" s="2112" t="s">
        <v>2221</v>
      </c>
      <c r="B3" s="297"/>
      <c r="C3" s="152"/>
      <c r="D3" s="152"/>
      <c r="E3" s="152"/>
      <c r="F3" s="152"/>
      <c r="G3" s="152"/>
      <c r="H3" s="152"/>
      <c r="I3" s="152"/>
      <c r="J3" s="152"/>
      <c r="K3" s="152"/>
      <c r="L3" s="152"/>
      <c r="M3" s="152"/>
      <c r="N3" s="152"/>
      <c r="O3" s="152"/>
      <c r="Q3" s="313"/>
    </row>
    <row r="4" spans="1:17" ht="8.25" customHeight="1">
      <c r="A4" s="2467" t="s">
        <v>276</v>
      </c>
      <c r="B4" s="314"/>
      <c r="C4" s="2487" t="s">
        <v>325</v>
      </c>
      <c r="D4" s="315"/>
      <c r="E4" s="314"/>
      <c r="F4" s="2487" t="s">
        <v>326</v>
      </c>
      <c r="G4" s="314"/>
      <c r="H4" s="2487" t="s">
        <v>327</v>
      </c>
      <c r="I4" s="314"/>
      <c r="J4" s="2480" t="s">
        <v>328</v>
      </c>
      <c r="K4" s="2480" t="s">
        <v>329</v>
      </c>
      <c r="L4" s="2480" t="s">
        <v>330</v>
      </c>
      <c r="M4" s="2480" t="s">
        <v>331</v>
      </c>
      <c r="N4" s="2480" t="s">
        <v>332</v>
      </c>
      <c r="O4" s="2487" t="s">
        <v>333</v>
      </c>
      <c r="P4" s="316"/>
      <c r="Q4" s="2480" t="s">
        <v>334</v>
      </c>
    </row>
    <row r="5" spans="1:17" ht="32.25" customHeight="1">
      <c r="A5" s="2485"/>
      <c r="B5" s="2483" t="s">
        <v>335</v>
      </c>
      <c r="C5" s="2488"/>
      <c r="D5" s="317" t="s">
        <v>336</v>
      </c>
      <c r="E5" s="317" t="s">
        <v>337</v>
      </c>
      <c r="F5" s="2488"/>
      <c r="G5" s="318" t="s">
        <v>338</v>
      </c>
      <c r="H5" s="2488"/>
      <c r="I5" s="318" t="s">
        <v>339</v>
      </c>
      <c r="J5" s="2481"/>
      <c r="K5" s="2481"/>
      <c r="L5" s="2481"/>
      <c r="M5" s="2481"/>
      <c r="N5" s="2481"/>
      <c r="O5" s="2488"/>
      <c r="P5" s="318" t="s">
        <v>340</v>
      </c>
      <c r="Q5" s="2481"/>
    </row>
    <row r="6" spans="1:17" ht="16.5" customHeight="1">
      <c r="A6" s="2486"/>
      <c r="B6" s="2484"/>
      <c r="C6" s="319" t="s">
        <v>341</v>
      </c>
      <c r="D6" s="319" t="s">
        <v>341</v>
      </c>
      <c r="E6" s="319" t="s">
        <v>78</v>
      </c>
      <c r="F6" s="319" t="s">
        <v>341</v>
      </c>
      <c r="G6" s="319" t="s">
        <v>78</v>
      </c>
      <c r="H6" s="319" t="s">
        <v>341</v>
      </c>
      <c r="I6" s="319" t="s">
        <v>78</v>
      </c>
      <c r="J6" s="319" t="s">
        <v>341</v>
      </c>
      <c r="K6" s="319" t="s">
        <v>341</v>
      </c>
      <c r="L6" s="319" t="s">
        <v>78</v>
      </c>
      <c r="M6" s="319" t="s">
        <v>78</v>
      </c>
      <c r="N6" s="319" t="s">
        <v>78</v>
      </c>
      <c r="O6" s="319" t="s">
        <v>341</v>
      </c>
      <c r="P6" s="319" t="s">
        <v>78</v>
      </c>
      <c r="Q6" s="320" t="s">
        <v>342</v>
      </c>
    </row>
    <row r="7" spans="1:17" ht="16.5" customHeight="1">
      <c r="A7" s="1701" t="s">
        <v>16</v>
      </c>
      <c r="B7" s="1702" t="s">
        <v>343</v>
      </c>
      <c r="C7" s="2113">
        <v>4581551</v>
      </c>
      <c r="D7" s="425">
        <v>4581551</v>
      </c>
      <c r="E7" s="426">
        <v>100</v>
      </c>
      <c r="F7" s="427">
        <v>175084</v>
      </c>
      <c r="G7" s="426">
        <v>3.8215006228240171</v>
      </c>
      <c r="H7" s="427">
        <v>107928</v>
      </c>
      <c r="I7" s="428">
        <v>2.3557087981999998</v>
      </c>
      <c r="J7" s="425">
        <v>14248344</v>
      </c>
      <c r="K7" s="425">
        <v>6935084</v>
      </c>
      <c r="L7" s="429">
        <v>48.672912445123444</v>
      </c>
      <c r="M7" s="428">
        <v>0.73527608420000001</v>
      </c>
      <c r="N7" s="428">
        <v>1.5</v>
      </c>
      <c r="O7" s="425">
        <v>4163088</v>
      </c>
      <c r="P7" s="426">
        <v>90.866345999999993</v>
      </c>
      <c r="Q7" s="2114">
        <v>47455</v>
      </c>
    </row>
    <row r="8" spans="1:17" ht="16.5" customHeight="1">
      <c r="A8" s="1703" t="s">
        <v>344</v>
      </c>
      <c r="B8" s="1704" t="s">
        <v>343</v>
      </c>
      <c r="C8" s="2115">
        <v>2329861</v>
      </c>
      <c r="D8" s="430">
        <v>1629032</v>
      </c>
      <c r="E8" s="431">
        <v>69.919707656379501</v>
      </c>
      <c r="F8" s="432">
        <v>335854</v>
      </c>
      <c r="G8" s="431">
        <v>14.415194726208988</v>
      </c>
      <c r="H8" s="432">
        <v>343120</v>
      </c>
      <c r="I8" s="433">
        <v>14.7270588245</v>
      </c>
      <c r="J8" s="430">
        <v>3739251</v>
      </c>
      <c r="K8" s="430">
        <v>2733581</v>
      </c>
      <c r="L8" s="434">
        <v>73.105041624646219</v>
      </c>
      <c r="M8" s="433">
        <v>9.6646783075999991</v>
      </c>
      <c r="N8" s="433">
        <v>13.3841362567</v>
      </c>
      <c r="O8" s="430">
        <v>1630150</v>
      </c>
      <c r="P8" s="431">
        <v>69.967692999999997</v>
      </c>
      <c r="Q8" s="2116">
        <v>35338</v>
      </c>
    </row>
    <row r="9" spans="1:17" ht="16.5" customHeight="1">
      <c r="A9" s="1703" t="s">
        <v>47</v>
      </c>
      <c r="B9" s="1704" t="s">
        <v>343</v>
      </c>
      <c r="C9" s="2115">
        <v>1912323</v>
      </c>
      <c r="D9" s="2115">
        <v>1912323</v>
      </c>
      <c r="E9" s="431">
        <v>100</v>
      </c>
      <c r="F9" s="432">
        <v>31237</v>
      </c>
      <c r="G9" s="431">
        <v>1.6334583645126897</v>
      </c>
      <c r="H9" s="432">
        <v>50747</v>
      </c>
      <c r="I9" s="433">
        <v>2.6536835043</v>
      </c>
      <c r="J9" s="430">
        <v>3339544</v>
      </c>
      <c r="K9" s="430">
        <v>1513255</v>
      </c>
      <c r="L9" s="434">
        <v>45.313222404016834</v>
      </c>
      <c r="M9" s="433">
        <v>1.4689801794999999</v>
      </c>
      <c r="N9" s="433">
        <v>3.2642672187000001</v>
      </c>
      <c r="O9" s="430">
        <v>1632217</v>
      </c>
      <c r="P9" s="431">
        <v>85.352579000000006</v>
      </c>
      <c r="Q9" s="2116">
        <v>13643</v>
      </c>
    </row>
    <row r="10" spans="1:17" ht="16.5" customHeight="1">
      <c r="A10" s="1703" t="s">
        <v>21</v>
      </c>
      <c r="B10" s="1704" t="s">
        <v>343</v>
      </c>
      <c r="C10" s="2115">
        <v>1886256</v>
      </c>
      <c r="D10" s="430">
        <v>1886256</v>
      </c>
      <c r="E10" s="431">
        <v>100</v>
      </c>
      <c r="F10" s="432">
        <v>355631</v>
      </c>
      <c r="G10" s="431">
        <v>18.853803513414935</v>
      </c>
      <c r="H10" s="432">
        <v>295756</v>
      </c>
      <c r="I10" s="433">
        <v>15.679526002799999</v>
      </c>
      <c r="J10" s="430">
        <v>3456119</v>
      </c>
      <c r="K10" s="430">
        <v>1623416</v>
      </c>
      <c r="L10" s="434">
        <v>46.972225204051135</v>
      </c>
      <c r="M10" s="433">
        <v>8.5512545874000008</v>
      </c>
      <c r="N10" s="433">
        <v>17.861872997599999</v>
      </c>
      <c r="O10" s="430">
        <v>1302452</v>
      </c>
      <c r="P10" s="431">
        <v>69.049588</v>
      </c>
      <c r="Q10" s="2116">
        <v>19765</v>
      </c>
    </row>
    <row r="11" spans="1:17" ht="16.5" customHeight="1">
      <c r="A11" s="1705" t="s">
        <v>15</v>
      </c>
      <c r="B11" s="1704" t="s">
        <v>343</v>
      </c>
      <c r="C11" s="2115">
        <v>1170611</v>
      </c>
      <c r="D11" s="430">
        <v>1170611</v>
      </c>
      <c r="E11" s="431">
        <v>100</v>
      </c>
      <c r="F11" s="432">
        <v>543034</v>
      </c>
      <c r="G11" s="431">
        <v>46.388937059364729</v>
      </c>
      <c r="H11" s="432">
        <v>387317</v>
      </c>
      <c r="I11" s="433">
        <v>33.086738463899998</v>
      </c>
      <c r="J11" s="430">
        <v>2208373</v>
      </c>
      <c r="K11" s="430">
        <v>1901499</v>
      </c>
      <c r="L11" s="434">
        <v>86.104068470317287</v>
      </c>
      <c r="M11" s="433">
        <v>18.7068091149</v>
      </c>
      <c r="N11" s="433">
        <v>21.9624794341</v>
      </c>
      <c r="O11" s="430">
        <v>706696</v>
      </c>
      <c r="P11" s="431">
        <v>60.369841000000001</v>
      </c>
      <c r="Q11" s="2116">
        <v>7778</v>
      </c>
    </row>
    <row r="12" spans="1:17" ht="16.5" customHeight="1">
      <c r="A12" s="1703" t="s">
        <v>63</v>
      </c>
      <c r="B12" s="1704" t="s">
        <v>343</v>
      </c>
      <c r="C12" s="2115">
        <v>789400</v>
      </c>
      <c r="D12" s="430">
        <v>749031</v>
      </c>
      <c r="E12" s="431">
        <v>94.886116037496834</v>
      </c>
      <c r="F12" s="432">
        <v>61065</v>
      </c>
      <c r="G12" s="431">
        <v>7.7356219913858633</v>
      </c>
      <c r="H12" s="432">
        <v>46432</v>
      </c>
      <c r="I12" s="433">
        <v>5.8819356472999997</v>
      </c>
      <c r="J12" s="430">
        <v>1386547</v>
      </c>
      <c r="K12" s="430">
        <v>841417</v>
      </c>
      <c r="L12" s="434">
        <v>60.684347519413329</v>
      </c>
      <c r="M12" s="433">
        <v>3.3400159548000001</v>
      </c>
      <c r="N12" s="433">
        <v>5.4084055558999999</v>
      </c>
      <c r="O12" s="430">
        <v>532750</v>
      </c>
      <c r="P12" s="431">
        <v>71.024702000000005</v>
      </c>
      <c r="Q12" s="2116">
        <v>10917</v>
      </c>
    </row>
    <row r="13" spans="1:17" ht="16.5" customHeight="1">
      <c r="A13" s="1703" t="s">
        <v>346</v>
      </c>
      <c r="B13" s="1704" t="s">
        <v>343</v>
      </c>
      <c r="C13" s="2115">
        <v>495558</v>
      </c>
      <c r="D13" s="430">
        <v>495558</v>
      </c>
      <c r="E13" s="431">
        <v>100</v>
      </c>
      <c r="F13" s="432">
        <v>83453</v>
      </c>
      <c r="G13" s="431">
        <v>16.840208411528014</v>
      </c>
      <c r="H13" s="432">
        <v>59870</v>
      </c>
      <c r="I13" s="433">
        <v>12.0813305405</v>
      </c>
      <c r="J13" s="430">
        <v>1067363</v>
      </c>
      <c r="K13" s="430">
        <v>850811</v>
      </c>
      <c r="L13" s="435">
        <v>79.711494589937999</v>
      </c>
      <c r="M13" s="433">
        <v>5.7201411165999998</v>
      </c>
      <c r="N13" s="433">
        <v>7.0968434042000004</v>
      </c>
      <c r="O13" s="430">
        <v>354391</v>
      </c>
      <c r="P13" s="431">
        <v>71.513525999999999</v>
      </c>
      <c r="Q13" s="2116">
        <v>4013</v>
      </c>
    </row>
    <row r="14" spans="1:17" ht="16.5" customHeight="1">
      <c r="A14" s="1703" t="s">
        <v>49</v>
      </c>
      <c r="B14" s="1704" t="s">
        <v>343</v>
      </c>
      <c r="C14" s="2115">
        <v>486871</v>
      </c>
      <c r="D14" s="430">
        <v>486871</v>
      </c>
      <c r="E14" s="431">
        <v>100</v>
      </c>
      <c r="F14" s="432">
        <v>59328</v>
      </c>
      <c r="G14" s="431">
        <v>12.185568661924821</v>
      </c>
      <c r="H14" s="432">
        <v>50047</v>
      </c>
      <c r="I14" s="433">
        <v>10.279314233099999</v>
      </c>
      <c r="J14" s="430">
        <v>1064046</v>
      </c>
      <c r="K14" s="430">
        <v>782451</v>
      </c>
      <c r="L14" s="434">
        <v>73.535542636314602</v>
      </c>
      <c r="M14" s="433">
        <v>5.0610957903999996</v>
      </c>
      <c r="N14" s="433">
        <v>6.3535126049999997</v>
      </c>
      <c r="O14" s="430">
        <v>191623</v>
      </c>
      <c r="P14" s="431">
        <v>39.358063999999999</v>
      </c>
      <c r="Q14" s="2116">
        <v>4287</v>
      </c>
    </row>
    <row r="15" spans="1:17" ht="16.5" customHeight="1">
      <c r="A15" s="1706" t="s">
        <v>2222</v>
      </c>
      <c r="B15" s="1704" t="s">
        <v>343</v>
      </c>
      <c r="C15" s="2115">
        <v>460400</v>
      </c>
      <c r="D15" s="430">
        <v>460400</v>
      </c>
      <c r="E15" s="431">
        <v>100</v>
      </c>
      <c r="F15" s="432" t="s">
        <v>194</v>
      </c>
      <c r="G15" s="431" t="s">
        <v>194</v>
      </c>
      <c r="H15" s="432">
        <v>23200</v>
      </c>
      <c r="I15" s="433">
        <v>5.0390964378801044</v>
      </c>
      <c r="J15" s="430" t="s">
        <v>194</v>
      </c>
      <c r="K15" s="430" t="s">
        <v>194</v>
      </c>
      <c r="L15" s="434" t="s">
        <v>194</v>
      </c>
      <c r="M15" s="433" t="s">
        <v>194</v>
      </c>
      <c r="N15" s="433" t="s">
        <v>194</v>
      </c>
      <c r="O15" s="430">
        <v>140600</v>
      </c>
      <c r="P15" s="431">
        <v>30.53866203301477</v>
      </c>
      <c r="Q15" s="2116" t="s">
        <v>194</v>
      </c>
    </row>
    <row r="16" spans="1:17" ht="16.5" customHeight="1">
      <c r="A16" s="1706" t="s">
        <v>345</v>
      </c>
      <c r="B16" s="1704" t="s">
        <v>343</v>
      </c>
      <c r="C16" s="2115">
        <v>438268</v>
      </c>
      <c r="D16" s="430">
        <v>438268</v>
      </c>
      <c r="E16" s="431">
        <v>100</v>
      </c>
      <c r="F16" s="432">
        <v>200750</v>
      </c>
      <c r="G16" s="431">
        <v>45.805306342238083</v>
      </c>
      <c r="H16" s="432">
        <v>170435</v>
      </c>
      <c r="I16" s="433">
        <v>38.888305785500002</v>
      </c>
      <c r="J16" s="430">
        <v>1535349</v>
      </c>
      <c r="K16" s="430">
        <v>1361924</v>
      </c>
      <c r="L16" s="434">
        <v>88.704587686578094</v>
      </c>
      <c r="M16" s="433">
        <v>11.5460424142</v>
      </c>
      <c r="N16" s="433">
        <v>13.1242609975</v>
      </c>
      <c r="O16" s="430">
        <v>308264</v>
      </c>
      <c r="P16" s="431">
        <v>70.336872</v>
      </c>
      <c r="Q16" s="2116">
        <v>4955</v>
      </c>
    </row>
    <row r="17" spans="1:18" ht="16.5" customHeight="1">
      <c r="A17" s="1703" t="s">
        <v>2096</v>
      </c>
      <c r="B17" s="1704" t="s">
        <v>343</v>
      </c>
      <c r="C17" s="2115">
        <v>398832</v>
      </c>
      <c r="D17" s="430">
        <v>398832</v>
      </c>
      <c r="E17" s="431">
        <v>100</v>
      </c>
      <c r="F17" s="432">
        <v>17611</v>
      </c>
      <c r="G17" s="431">
        <v>4.4156436795442691</v>
      </c>
      <c r="H17" s="432">
        <v>23634</v>
      </c>
      <c r="I17" s="433">
        <v>5.9258033458000003</v>
      </c>
      <c r="J17" s="430">
        <v>742604</v>
      </c>
      <c r="K17" s="430">
        <v>169479</v>
      </c>
      <c r="L17" s="434">
        <v>22.822257892497213</v>
      </c>
      <c r="M17" s="433">
        <v>2.8645363036</v>
      </c>
      <c r="N17" s="433">
        <v>14.5197854655</v>
      </c>
      <c r="O17" s="430">
        <v>306240</v>
      </c>
      <c r="P17" s="431">
        <v>76.784210000000002</v>
      </c>
      <c r="Q17" s="2116">
        <v>3832</v>
      </c>
    </row>
    <row r="18" spans="1:18" ht="16.5" customHeight="1">
      <c r="A18" s="1703" t="s">
        <v>348</v>
      </c>
      <c r="B18" s="1704" t="s">
        <v>343</v>
      </c>
      <c r="C18" s="2115">
        <v>300004</v>
      </c>
      <c r="D18" s="430">
        <v>300004</v>
      </c>
      <c r="E18" s="431">
        <v>100</v>
      </c>
      <c r="F18" s="432">
        <v>47481</v>
      </c>
      <c r="G18" s="431">
        <v>15.826788976146986</v>
      </c>
      <c r="H18" s="432">
        <v>36256</v>
      </c>
      <c r="I18" s="433">
        <v>12.0851721977</v>
      </c>
      <c r="J18" s="430">
        <v>409277</v>
      </c>
      <c r="K18" s="430">
        <v>286242</v>
      </c>
      <c r="L18" s="434">
        <v>69.938452441744829</v>
      </c>
      <c r="M18" s="433">
        <v>8.5815455113999999</v>
      </c>
      <c r="N18" s="433">
        <v>12.242527385000001</v>
      </c>
      <c r="O18" s="430">
        <v>134695</v>
      </c>
      <c r="P18" s="431">
        <v>44.897734999999997</v>
      </c>
      <c r="Q18" s="2116">
        <v>3849</v>
      </c>
    </row>
    <row r="19" spans="1:18" ht="16.5" customHeight="1">
      <c r="A19" s="1703" t="s">
        <v>349</v>
      </c>
      <c r="B19" s="1704" t="s">
        <v>347</v>
      </c>
      <c r="C19" s="2115">
        <v>181093</v>
      </c>
      <c r="D19" s="430">
        <v>181093</v>
      </c>
      <c r="E19" s="431">
        <v>100</v>
      </c>
      <c r="F19" s="432">
        <v>45559</v>
      </c>
      <c r="G19" s="431">
        <v>25.157791852804912</v>
      </c>
      <c r="H19" s="432">
        <v>32428</v>
      </c>
      <c r="I19" s="433">
        <v>17.906821356999998</v>
      </c>
      <c r="J19" s="430">
        <v>464380</v>
      </c>
      <c r="K19" s="430">
        <v>300531</v>
      </c>
      <c r="L19" s="434">
        <v>64.716611395839621</v>
      </c>
      <c r="M19" s="433">
        <v>7.2656878407000001</v>
      </c>
      <c r="N19" s="433">
        <v>11.3516985716</v>
      </c>
      <c r="O19" s="430">
        <v>19422</v>
      </c>
      <c r="P19" s="431">
        <v>10.724876</v>
      </c>
      <c r="Q19" s="2116">
        <v>4272</v>
      </c>
    </row>
    <row r="20" spans="1:18" ht="16.5" customHeight="1">
      <c r="A20" s="1707" t="s">
        <v>2097</v>
      </c>
      <c r="B20" s="1704" t="s">
        <v>343</v>
      </c>
      <c r="C20" s="2115">
        <v>160232</v>
      </c>
      <c r="D20" s="430">
        <v>138654</v>
      </c>
      <c r="E20" s="431">
        <v>86.533276748714357</v>
      </c>
      <c r="F20" s="432">
        <v>36135</v>
      </c>
      <c r="G20" s="431">
        <v>22.551675071146839</v>
      </c>
      <c r="H20" s="432">
        <v>32558</v>
      </c>
      <c r="I20" s="433">
        <v>20.319287033799998</v>
      </c>
      <c r="J20" s="430">
        <v>283637</v>
      </c>
      <c r="K20" s="430">
        <v>247028</v>
      </c>
      <c r="L20" s="434">
        <v>87.093009727221769</v>
      </c>
      <c r="M20" s="433">
        <v>11.903312548800001</v>
      </c>
      <c r="N20" s="433">
        <v>13.9359489098</v>
      </c>
      <c r="O20" s="430">
        <v>75751</v>
      </c>
      <c r="P20" s="431">
        <v>47.275824999999998</v>
      </c>
      <c r="Q20" s="2116">
        <v>2243</v>
      </c>
    </row>
    <row r="21" spans="1:18" ht="16.5" customHeight="1">
      <c r="A21" s="1708" t="s">
        <v>350</v>
      </c>
      <c r="B21" s="1704" t="s">
        <v>347</v>
      </c>
      <c r="C21" s="2115">
        <v>156006</v>
      </c>
      <c r="D21" s="430">
        <v>156006</v>
      </c>
      <c r="E21" s="431">
        <v>100</v>
      </c>
      <c r="F21" s="432">
        <v>28687</v>
      </c>
      <c r="G21" s="431">
        <v>18.38839531812879</v>
      </c>
      <c r="H21" s="432">
        <v>21758</v>
      </c>
      <c r="I21" s="433">
        <v>13.946899478200001</v>
      </c>
      <c r="J21" s="430">
        <v>343068</v>
      </c>
      <c r="K21" s="430">
        <v>276826</v>
      </c>
      <c r="L21" s="434">
        <v>80.691291522380411</v>
      </c>
      <c r="M21" s="433">
        <v>6.4770699280999997</v>
      </c>
      <c r="N21" s="433">
        <v>8.0331842356000003</v>
      </c>
      <c r="O21" s="430">
        <v>73641</v>
      </c>
      <c r="P21" s="431">
        <v>47.203954000000003</v>
      </c>
      <c r="Q21" s="2116">
        <v>2799</v>
      </c>
    </row>
    <row r="22" spans="1:18" ht="16.5" customHeight="1">
      <c r="A22" s="1703" t="s">
        <v>2098</v>
      </c>
      <c r="B22" s="1704" t="s">
        <v>347</v>
      </c>
      <c r="C22" s="2115">
        <v>130087</v>
      </c>
      <c r="D22" s="430">
        <v>130087</v>
      </c>
      <c r="E22" s="431">
        <v>100</v>
      </c>
      <c r="F22" s="432">
        <v>15610</v>
      </c>
      <c r="G22" s="431">
        <v>11.99966176481893</v>
      </c>
      <c r="H22" s="432">
        <v>9086</v>
      </c>
      <c r="I22" s="433">
        <v>6.9845564891</v>
      </c>
      <c r="J22" s="430">
        <v>193618</v>
      </c>
      <c r="K22" s="430">
        <v>136285</v>
      </c>
      <c r="L22" s="434">
        <v>70.388600233449367</v>
      </c>
      <c r="M22" s="433">
        <v>4.8941952129999997</v>
      </c>
      <c r="N22" s="433">
        <v>6.8042595893</v>
      </c>
      <c r="O22" s="430" t="s">
        <v>194</v>
      </c>
      <c r="P22" s="436" t="s">
        <v>351</v>
      </c>
      <c r="Q22" s="2116">
        <v>1330</v>
      </c>
    </row>
    <row r="23" spans="1:18" ht="16.5" customHeight="1">
      <c r="A23" s="1706" t="s">
        <v>352</v>
      </c>
      <c r="B23" s="1704" t="s">
        <v>347</v>
      </c>
      <c r="C23" s="2115">
        <v>105159</v>
      </c>
      <c r="D23" s="430">
        <v>105159</v>
      </c>
      <c r="E23" s="431">
        <v>100</v>
      </c>
      <c r="F23" s="432">
        <v>8052</v>
      </c>
      <c r="G23" s="431">
        <v>7.6569765783242527</v>
      </c>
      <c r="H23" s="432">
        <v>5685</v>
      </c>
      <c r="I23" s="433">
        <v>5.4060993353000004</v>
      </c>
      <c r="J23" s="430">
        <v>160121</v>
      </c>
      <c r="K23" s="430">
        <v>130694</v>
      </c>
      <c r="L23" s="434">
        <v>81.622023344845459</v>
      </c>
      <c r="M23" s="433">
        <v>3.5651462274000001</v>
      </c>
      <c r="N23" s="433">
        <v>4.3957148546000004</v>
      </c>
      <c r="O23" s="430" t="s">
        <v>194</v>
      </c>
      <c r="P23" s="436" t="s">
        <v>351</v>
      </c>
      <c r="Q23" s="2116">
        <v>1508</v>
      </c>
    </row>
    <row r="24" spans="1:18" ht="16.5" customHeight="1">
      <c r="A24" s="1707" t="s">
        <v>353</v>
      </c>
      <c r="B24" s="1704" t="s">
        <v>347</v>
      </c>
      <c r="C24" s="2115">
        <v>94035</v>
      </c>
      <c r="D24" s="430">
        <v>91553</v>
      </c>
      <c r="E24" s="431">
        <v>97.360557239325786</v>
      </c>
      <c r="F24" s="432">
        <v>19435</v>
      </c>
      <c r="G24" s="431">
        <v>20.667836443877281</v>
      </c>
      <c r="H24" s="432">
        <v>13945</v>
      </c>
      <c r="I24" s="433">
        <v>14.8295847291</v>
      </c>
      <c r="J24" s="430">
        <v>190422</v>
      </c>
      <c r="K24" s="430">
        <v>152634</v>
      </c>
      <c r="L24" s="434">
        <v>80.155654283643699</v>
      </c>
      <c r="M24" s="433">
        <v>7.7034622767999998</v>
      </c>
      <c r="N24" s="433">
        <v>9.4099308679</v>
      </c>
      <c r="O24" s="430">
        <v>26607</v>
      </c>
      <c r="P24" s="431">
        <v>28.294784</v>
      </c>
      <c r="Q24" s="2116">
        <v>1126</v>
      </c>
      <c r="R24" s="302"/>
    </row>
    <row r="25" spans="1:18" ht="16.5" customHeight="1">
      <c r="A25" s="1986" t="s">
        <v>2100</v>
      </c>
      <c r="B25" s="1987" t="s">
        <v>347</v>
      </c>
      <c r="C25" s="2117">
        <v>88330</v>
      </c>
      <c r="D25" s="1988">
        <v>75299</v>
      </c>
      <c r="E25" s="2118">
        <v>85.247367825200953</v>
      </c>
      <c r="F25" s="2119">
        <v>15610</v>
      </c>
      <c r="G25" s="2118">
        <v>17.672364994905468</v>
      </c>
      <c r="H25" s="2119">
        <v>11961</v>
      </c>
      <c r="I25" s="2120">
        <v>13.541265708099999</v>
      </c>
      <c r="J25" s="1988">
        <v>244059</v>
      </c>
      <c r="K25" s="1988">
        <v>209004</v>
      </c>
      <c r="L25" s="2121">
        <v>85.63666982164149</v>
      </c>
      <c r="M25" s="2120">
        <v>4.7371422687000004</v>
      </c>
      <c r="N25" s="2120">
        <v>5.5757948689000001</v>
      </c>
      <c r="O25" s="1988" t="s">
        <v>194</v>
      </c>
      <c r="P25" s="1989" t="s">
        <v>351</v>
      </c>
      <c r="Q25" s="2122">
        <v>1778</v>
      </c>
    </row>
    <row r="26" spans="1:18" ht="16.5" customHeight="1">
      <c r="A26" s="1990" t="s">
        <v>2099</v>
      </c>
      <c r="B26" s="1709" t="s">
        <v>347</v>
      </c>
      <c r="C26" s="2123">
        <v>87311</v>
      </c>
      <c r="D26" s="437">
        <v>87150</v>
      </c>
      <c r="E26" s="438">
        <v>99.815601699671291</v>
      </c>
      <c r="F26" s="439">
        <v>12619</v>
      </c>
      <c r="G26" s="438">
        <v>14.452932620173861</v>
      </c>
      <c r="H26" s="439">
        <v>9936</v>
      </c>
      <c r="I26" s="440">
        <v>11.3800093917</v>
      </c>
      <c r="J26" s="437">
        <v>159172</v>
      </c>
      <c r="K26" s="437">
        <v>89540</v>
      </c>
      <c r="L26" s="441">
        <v>56.253612444399771</v>
      </c>
      <c r="M26" s="440">
        <v>6.4164078189999998</v>
      </c>
      <c r="N26" s="440">
        <v>11.747249694100001</v>
      </c>
      <c r="O26" s="437">
        <v>49706</v>
      </c>
      <c r="P26" s="438">
        <v>56.930177</v>
      </c>
      <c r="Q26" s="2124">
        <v>1746</v>
      </c>
    </row>
    <row r="27" spans="1:18">
      <c r="A27" s="296" t="s">
        <v>251</v>
      </c>
      <c r="B27" s="321"/>
      <c r="C27" s="322"/>
      <c r="D27" s="322"/>
      <c r="E27" s="323"/>
      <c r="F27" s="324"/>
      <c r="G27" s="325"/>
      <c r="H27" s="322"/>
      <c r="I27" s="325"/>
      <c r="J27" s="2482" t="s">
        <v>355</v>
      </c>
      <c r="K27" s="2482"/>
      <c r="L27" s="2482"/>
      <c r="M27" s="2482"/>
      <c r="N27" s="2482"/>
      <c r="O27" s="2482"/>
      <c r="P27" s="2482"/>
      <c r="Q27" s="2482"/>
    </row>
    <row r="28" spans="1:18" s="327" customFormat="1" ht="12" customHeight="1">
      <c r="A28" s="2477" t="s">
        <v>356</v>
      </c>
      <c r="B28" s="2477"/>
      <c r="C28" s="2477"/>
      <c r="D28" s="2477"/>
      <c r="E28" s="2477"/>
      <c r="F28" s="2477"/>
      <c r="G28" s="2477"/>
      <c r="H28" s="2477"/>
      <c r="I28" s="2477"/>
      <c r="J28" s="2477"/>
      <c r="K28" s="2477"/>
      <c r="L28" s="2477"/>
      <c r="M28" s="2477"/>
      <c r="N28" s="2477"/>
      <c r="O28" s="2477"/>
      <c r="P28" s="2477"/>
      <c r="Q28" s="2477"/>
    </row>
    <row r="29" spans="1:18" s="327" customFormat="1" ht="12" customHeight="1">
      <c r="A29" s="2478" t="s">
        <v>357</v>
      </c>
      <c r="B29" s="2478"/>
      <c r="C29" s="2478"/>
      <c r="D29" s="2478"/>
      <c r="E29" s="2478"/>
      <c r="F29" s="2478"/>
      <c r="G29" s="2478"/>
      <c r="H29" s="2478"/>
      <c r="I29" s="2478"/>
      <c r="J29" s="2478"/>
      <c r="K29" s="2478"/>
      <c r="L29" s="2478"/>
      <c r="M29" s="2478"/>
      <c r="N29" s="2478"/>
      <c r="O29" s="2478"/>
      <c r="P29" s="2478"/>
      <c r="Q29" s="2478"/>
    </row>
    <row r="30" spans="1:18" s="327" customFormat="1" ht="12" customHeight="1">
      <c r="A30" s="2477" t="s">
        <v>358</v>
      </c>
      <c r="B30" s="2477"/>
      <c r="C30" s="2477"/>
      <c r="D30" s="2477"/>
      <c r="E30" s="2477"/>
      <c r="F30" s="2477"/>
      <c r="G30" s="2477"/>
      <c r="H30" s="2477"/>
      <c r="I30" s="2477"/>
      <c r="J30" s="2477"/>
      <c r="K30" s="2477"/>
      <c r="L30" s="2477"/>
      <c r="M30" s="2477"/>
      <c r="N30" s="2477"/>
      <c r="O30" s="2477"/>
      <c r="P30" s="2477"/>
      <c r="Q30" s="2477"/>
    </row>
    <row r="31" spans="1:18" s="327" customFormat="1" ht="12" customHeight="1">
      <c r="A31" s="2478"/>
      <c r="B31" s="2478"/>
      <c r="C31" s="2478"/>
      <c r="D31" s="2478"/>
      <c r="E31" s="2478"/>
      <c r="F31" s="2478"/>
      <c r="G31" s="2478"/>
      <c r="H31" s="2478"/>
      <c r="I31" s="2478"/>
      <c r="J31" s="2478"/>
      <c r="K31" s="2478"/>
      <c r="L31" s="2478"/>
      <c r="M31" s="2478"/>
      <c r="N31" s="2478"/>
      <c r="O31" s="2478"/>
      <c r="P31" s="2478"/>
      <c r="Q31" s="2478"/>
    </row>
    <row r="32" spans="1:18" ht="15.5">
      <c r="A32" s="152"/>
      <c r="B32" s="152"/>
      <c r="C32" s="152"/>
      <c r="D32" s="152"/>
      <c r="E32" s="152"/>
      <c r="F32" s="152"/>
      <c r="G32" s="152"/>
      <c r="H32" s="152"/>
      <c r="I32" s="152"/>
      <c r="J32" s="152"/>
      <c r="K32" s="329"/>
      <c r="L32" s="152"/>
      <c r="M32" s="152"/>
      <c r="N32" s="152"/>
      <c r="O32" s="152"/>
      <c r="P32" s="330"/>
      <c r="Q32" s="152"/>
    </row>
    <row r="33" spans="1:17" ht="15.5">
      <c r="A33" s="2479" t="s">
        <v>359</v>
      </c>
      <c r="B33" s="2479"/>
      <c r="C33" s="2479"/>
      <c r="D33" s="2479"/>
      <c r="E33" s="2479"/>
      <c r="F33" s="2479"/>
      <c r="G33" s="2479"/>
      <c r="H33" s="2479"/>
      <c r="I33" s="2479"/>
      <c r="J33" s="2479"/>
      <c r="K33" s="2479"/>
      <c r="L33" s="2479"/>
      <c r="M33" s="2479"/>
      <c r="N33" s="2479"/>
      <c r="O33" s="2479"/>
      <c r="P33" s="2479"/>
      <c r="Q33" s="2479"/>
    </row>
  </sheetData>
  <mergeCells count="18">
    <mergeCell ref="J4:J5"/>
    <mergeCell ref="K4:K5"/>
    <mergeCell ref="J27:Q27"/>
    <mergeCell ref="B5:B6"/>
    <mergeCell ref="A4:A6"/>
    <mergeCell ref="C4:C5"/>
    <mergeCell ref="F4:F5"/>
    <mergeCell ref="H4:H5"/>
    <mergeCell ref="L4:L5"/>
    <mergeCell ref="M4:M5"/>
    <mergeCell ref="N4:N5"/>
    <mergeCell ref="O4:O5"/>
    <mergeCell ref="Q4:Q5"/>
    <mergeCell ref="A28:Q28"/>
    <mergeCell ref="A29:Q29"/>
    <mergeCell ref="A30:Q30"/>
    <mergeCell ref="A31:Q31"/>
    <mergeCell ref="A33:Q33"/>
  </mergeCells>
  <phoneticPr fontId="3"/>
  <pageMargins left="0.3543307086614173" right="0.3543307086614173" top="0.59055118110236215" bottom="0.59055118110236215" header="0.31496062992125984" footer="0.31496062992125984"/>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BF73F-9435-4428-94EC-C35F095B0147}">
  <sheetPr>
    <pageSetUpPr fitToPage="1"/>
  </sheetPr>
  <dimension ref="A1:T34"/>
  <sheetViews>
    <sheetView showGridLines="0" zoomScaleNormal="100" zoomScaleSheetLayoutView="100" workbookViewId="0"/>
  </sheetViews>
  <sheetFormatPr defaultColWidth="9" defaultRowHeight="14"/>
  <cols>
    <col min="1" max="1" width="23.33203125" style="311" customWidth="1"/>
    <col min="2" max="2" width="6.58203125" style="365" customWidth="1"/>
    <col min="3" max="3" width="8.33203125" style="311" customWidth="1"/>
    <col min="4" max="4" width="3.75" style="311" customWidth="1"/>
    <col min="5" max="5" width="8.08203125" style="311" customWidth="1"/>
    <col min="6" max="6" width="10.83203125" style="311" customWidth="1"/>
    <col min="7" max="7" width="9.83203125" style="311" customWidth="1"/>
    <col min="8" max="8" width="9.25" style="311" customWidth="1"/>
    <col min="9" max="9" width="6.58203125" style="311" customWidth="1"/>
    <col min="10" max="10" width="8.5" style="311" customWidth="1"/>
    <col min="11" max="11" width="6.5" style="311" customWidth="1"/>
    <col min="12" max="12" width="8.83203125" style="311" customWidth="1"/>
    <col min="13" max="13" width="6.25" style="311" customWidth="1"/>
    <col min="14" max="14" width="10.58203125" style="311" customWidth="1"/>
    <col min="15" max="15" width="10.08203125" style="311" customWidth="1"/>
    <col min="16" max="18" width="6.5" style="311" customWidth="1"/>
    <col min="19" max="19" width="9.08203125" style="311" customWidth="1"/>
    <col min="20" max="20" width="9.83203125" style="311" customWidth="1"/>
    <col min="21" max="16384" width="9" style="311"/>
  </cols>
  <sheetData>
    <row r="1" spans="1:20" ht="25">
      <c r="A1" s="310" t="s">
        <v>360</v>
      </c>
      <c r="B1" s="331"/>
      <c r="I1" s="332"/>
      <c r="J1" s="332"/>
      <c r="K1" s="332"/>
      <c r="L1" s="332"/>
      <c r="M1" s="332"/>
      <c r="N1" s="332"/>
      <c r="O1" s="332"/>
      <c r="P1" s="332"/>
      <c r="Q1" s="332"/>
      <c r="R1" s="332"/>
      <c r="S1" s="332"/>
      <c r="T1" s="332"/>
    </row>
    <row r="2" spans="1:20">
      <c r="A2" s="332"/>
      <c r="B2" s="333"/>
      <c r="C2" s="332"/>
      <c r="D2" s="332"/>
      <c r="E2" s="332"/>
      <c r="F2" s="332"/>
      <c r="G2" s="332"/>
      <c r="H2" s="332"/>
      <c r="I2" s="332"/>
      <c r="J2" s="332"/>
      <c r="K2" s="332"/>
      <c r="L2" s="332"/>
      <c r="M2" s="332"/>
      <c r="N2" s="332"/>
      <c r="O2" s="332"/>
      <c r="P2" s="332"/>
      <c r="Q2" s="332"/>
      <c r="R2" s="332"/>
      <c r="S2" s="332"/>
      <c r="T2" s="332"/>
    </row>
    <row r="3" spans="1:20" ht="17.5">
      <c r="A3" s="1673" t="s">
        <v>2223</v>
      </c>
      <c r="B3" s="291"/>
      <c r="C3" s="332"/>
      <c r="D3" s="332"/>
      <c r="E3" s="332"/>
      <c r="F3" s="334"/>
      <c r="G3" s="332"/>
      <c r="J3" s="335"/>
      <c r="K3" s="335"/>
      <c r="L3" s="335"/>
      <c r="M3" s="335"/>
      <c r="N3" s="335"/>
      <c r="P3" s="335"/>
    </row>
    <row r="4" spans="1:20" ht="8.25" customHeight="1">
      <c r="A4" s="2495" t="s">
        <v>276</v>
      </c>
      <c r="B4" s="336"/>
      <c r="C4" s="337"/>
      <c r="D4" s="337"/>
      <c r="E4" s="314"/>
      <c r="F4" s="2497" t="s">
        <v>361</v>
      </c>
      <c r="G4" s="338"/>
      <c r="H4" s="338"/>
      <c r="I4" s="314"/>
      <c r="J4" s="2498" t="s">
        <v>326</v>
      </c>
      <c r="K4" s="314"/>
      <c r="L4" s="2498" t="s">
        <v>327</v>
      </c>
      <c r="M4" s="314"/>
      <c r="N4" s="2480" t="s">
        <v>328</v>
      </c>
      <c r="O4" s="2480" t="s">
        <v>329</v>
      </c>
      <c r="P4" s="2490" t="s">
        <v>362</v>
      </c>
      <c r="Q4" s="2490" t="s">
        <v>363</v>
      </c>
      <c r="R4" s="2490" t="s">
        <v>364</v>
      </c>
      <c r="S4" s="2487" t="s">
        <v>365</v>
      </c>
      <c r="T4" s="339"/>
    </row>
    <row r="5" spans="1:20" ht="46.5" customHeight="1">
      <c r="A5" s="2496"/>
      <c r="B5" s="340" t="s">
        <v>335</v>
      </c>
      <c r="C5" s="341" t="s">
        <v>366</v>
      </c>
      <c r="D5" s="2492" t="s">
        <v>367</v>
      </c>
      <c r="E5" s="2493"/>
      <c r="F5" s="2491"/>
      <c r="G5" s="342" t="s">
        <v>336</v>
      </c>
      <c r="H5" s="343" t="s">
        <v>368</v>
      </c>
      <c r="I5" s="344" t="s">
        <v>369</v>
      </c>
      <c r="J5" s="2490"/>
      <c r="K5" s="345" t="s">
        <v>370</v>
      </c>
      <c r="L5" s="2490"/>
      <c r="M5" s="345" t="s">
        <v>371</v>
      </c>
      <c r="N5" s="2499"/>
      <c r="O5" s="2499"/>
      <c r="P5" s="2490"/>
      <c r="Q5" s="2490"/>
      <c r="R5" s="2490"/>
      <c r="S5" s="2491"/>
      <c r="T5" s="346" t="s">
        <v>372</v>
      </c>
    </row>
    <row r="6" spans="1:20" ht="16.5" customHeight="1">
      <c r="A6" s="347" t="s">
        <v>373</v>
      </c>
      <c r="B6" s="351" t="s">
        <v>374</v>
      </c>
      <c r="C6" s="1710" t="s">
        <v>2224</v>
      </c>
      <c r="D6" s="348" t="s">
        <v>375</v>
      </c>
      <c r="E6" s="349" t="s">
        <v>376</v>
      </c>
      <c r="F6" s="2125">
        <v>63627</v>
      </c>
      <c r="G6" s="2125">
        <v>62400</v>
      </c>
      <c r="H6" s="2125">
        <v>62400</v>
      </c>
      <c r="I6" s="2126">
        <v>98.071573388655764</v>
      </c>
      <c r="J6" s="2125">
        <v>8023</v>
      </c>
      <c r="K6" s="2126">
        <v>12.609426815660019</v>
      </c>
      <c r="L6" s="2125">
        <v>8031</v>
      </c>
      <c r="M6" s="2126">
        <v>12.62200009429959</v>
      </c>
      <c r="N6" s="2125">
        <v>213396</v>
      </c>
      <c r="O6" s="2125">
        <v>88203</v>
      </c>
      <c r="P6" s="2126">
        <v>41.333014676938653</v>
      </c>
      <c r="Q6" s="2126">
        <v>3.6513092837999999</v>
      </c>
      <c r="R6" s="2126">
        <v>9.0634645660000004</v>
      </c>
      <c r="S6" s="2125">
        <v>81000</v>
      </c>
      <c r="T6" s="2127">
        <v>99.049382716049379</v>
      </c>
    </row>
    <row r="7" spans="1:20" ht="16.5" customHeight="1">
      <c r="A7" s="347" t="s">
        <v>379</v>
      </c>
      <c r="B7" s="351" t="s">
        <v>374</v>
      </c>
      <c r="C7" s="1710" t="s">
        <v>2225</v>
      </c>
      <c r="D7" s="348" t="s">
        <v>375</v>
      </c>
      <c r="E7" s="350" t="s">
        <v>376</v>
      </c>
      <c r="F7" s="2125">
        <v>64168</v>
      </c>
      <c r="G7" s="2125">
        <v>57400</v>
      </c>
      <c r="H7" s="2125">
        <v>57400</v>
      </c>
      <c r="I7" s="2126">
        <v>89.452686697419267</v>
      </c>
      <c r="J7" s="2125">
        <v>19936</v>
      </c>
      <c r="K7" s="2126">
        <v>31.06844533100611</v>
      </c>
      <c r="L7" s="2125">
        <v>17117</v>
      </c>
      <c r="M7" s="2126">
        <v>26.675289864106723</v>
      </c>
      <c r="N7" s="2125">
        <v>117106</v>
      </c>
      <c r="O7" s="432">
        <v>46313</v>
      </c>
      <c r="P7" s="2126">
        <v>39.547930934367152</v>
      </c>
      <c r="Q7" s="2126">
        <v>15.2979922335</v>
      </c>
      <c r="R7" s="2126">
        <v>40.806255512900002</v>
      </c>
      <c r="S7" s="2125">
        <v>75000</v>
      </c>
      <c r="T7" s="2127">
        <v>265.81333333333333</v>
      </c>
    </row>
    <row r="8" spans="1:20" ht="16.5" customHeight="1">
      <c r="A8" s="347" t="s">
        <v>378</v>
      </c>
      <c r="B8" s="351" t="s">
        <v>374</v>
      </c>
      <c r="C8" s="1710" t="s">
        <v>2224</v>
      </c>
      <c r="D8" s="348" t="s">
        <v>375</v>
      </c>
      <c r="E8" s="350" t="s">
        <v>376</v>
      </c>
      <c r="F8" s="2125">
        <v>88821</v>
      </c>
      <c r="G8" s="2125">
        <v>56964</v>
      </c>
      <c r="H8" s="2125">
        <v>56964</v>
      </c>
      <c r="I8" s="2126">
        <v>64.133481946836895</v>
      </c>
      <c r="J8" s="2125">
        <v>16687</v>
      </c>
      <c r="K8" s="2126">
        <v>18.787223742133055</v>
      </c>
      <c r="L8" s="2125">
        <v>14066</v>
      </c>
      <c r="M8" s="2126">
        <v>15.836345008500242</v>
      </c>
      <c r="N8" s="2125">
        <v>180104</v>
      </c>
      <c r="O8" s="432">
        <v>71490</v>
      </c>
      <c r="P8" s="2126">
        <v>39.693732510105271</v>
      </c>
      <c r="Q8" s="2126">
        <v>8.0917672912</v>
      </c>
      <c r="R8" s="2126">
        <v>20.056464951799999</v>
      </c>
      <c r="S8" s="2125">
        <v>139800</v>
      </c>
      <c r="T8" s="2127">
        <v>119.36337625178827</v>
      </c>
    </row>
    <row r="9" spans="1:20" ht="16.5" customHeight="1">
      <c r="A9" s="347" t="s">
        <v>377</v>
      </c>
      <c r="B9" s="351" t="s">
        <v>374</v>
      </c>
      <c r="C9" s="1710" t="s">
        <v>2224</v>
      </c>
      <c r="D9" s="348" t="s">
        <v>375</v>
      </c>
      <c r="E9" s="350" t="s">
        <v>376</v>
      </c>
      <c r="F9" s="2125">
        <v>56334</v>
      </c>
      <c r="G9" s="2125">
        <v>56334</v>
      </c>
      <c r="H9" s="2125">
        <v>56334</v>
      </c>
      <c r="I9" s="2126">
        <v>100</v>
      </c>
      <c r="J9" s="2125">
        <v>3716</v>
      </c>
      <c r="K9" s="2126">
        <v>6.5963716405723005</v>
      </c>
      <c r="L9" s="2125">
        <v>4238</v>
      </c>
      <c r="M9" s="2126">
        <v>7.5229878936343946</v>
      </c>
      <c r="N9" s="2125">
        <v>135161</v>
      </c>
      <c r="O9" s="432">
        <v>3325</v>
      </c>
      <c r="P9" s="2126">
        <v>2.4600291504206093</v>
      </c>
      <c r="Q9" s="2126">
        <v>3.1407482066000001</v>
      </c>
      <c r="R9" s="2126">
        <v>61.936426744599999</v>
      </c>
      <c r="S9" s="2125">
        <v>55000</v>
      </c>
      <c r="T9" s="2127">
        <v>67.563636363636363</v>
      </c>
    </row>
    <row r="10" spans="1:20" ht="16.5" customHeight="1">
      <c r="A10" s="347" t="s">
        <v>384</v>
      </c>
      <c r="B10" s="351" t="s">
        <v>343</v>
      </c>
      <c r="C10" s="1710" t="s">
        <v>2225</v>
      </c>
      <c r="D10" s="348" t="s">
        <v>375</v>
      </c>
      <c r="E10" s="350" t="s">
        <v>376</v>
      </c>
      <c r="F10" s="2125">
        <v>54073</v>
      </c>
      <c r="G10" s="2125">
        <v>54073</v>
      </c>
      <c r="H10" s="2125">
        <v>54073</v>
      </c>
      <c r="I10" s="2126">
        <v>100</v>
      </c>
      <c r="J10" s="2125">
        <v>8691</v>
      </c>
      <c r="K10" s="2126">
        <v>16.072716512862243</v>
      </c>
      <c r="L10" s="2125">
        <v>7035</v>
      </c>
      <c r="M10" s="2126">
        <v>13.010189928430085</v>
      </c>
      <c r="N10" s="2125">
        <v>104035</v>
      </c>
      <c r="O10" s="432">
        <v>40786</v>
      </c>
      <c r="P10" s="2126">
        <v>39.204114000096126</v>
      </c>
      <c r="Q10" s="2126">
        <v>6.8582625735000002</v>
      </c>
      <c r="R10" s="2126">
        <v>17.603122771500001</v>
      </c>
      <c r="S10" s="2125">
        <v>94300</v>
      </c>
      <c r="T10" s="2127">
        <v>92.163308589607638</v>
      </c>
    </row>
    <row r="11" spans="1:20" ht="16.5" customHeight="1">
      <c r="A11" s="347" t="s">
        <v>381</v>
      </c>
      <c r="B11" s="351" t="s">
        <v>343</v>
      </c>
      <c r="C11" s="1710" t="s">
        <v>2225</v>
      </c>
      <c r="D11" s="348" t="s">
        <v>375</v>
      </c>
      <c r="E11" s="350" t="s">
        <v>382</v>
      </c>
      <c r="F11" s="2125">
        <v>60495</v>
      </c>
      <c r="G11" s="2125">
        <v>46171</v>
      </c>
      <c r="H11" s="2125">
        <v>52440.775407016772</v>
      </c>
      <c r="I11" s="2126">
        <v>76.322010083477977</v>
      </c>
      <c r="J11" s="2125">
        <v>11793</v>
      </c>
      <c r="K11" s="2126">
        <v>19.494173072154723</v>
      </c>
      <c r="L11" s="2125">
        <v>8277</v>
      </c>
      <c r="M11" s="2126">
        <v>13.682122489461939</v>
      </c>
      <c r="N11" s="2125">
        <v>101801</v>
      </c>
      <c r="O11" s="432">
        <v>31767</v>
      </c>
      <c r="P11" s="2126">
        <v>31.204997986267323</v>
      </c>
      <c r="Q11" s="2126">
        <v>8.6098122941999993</v>
      </c>
      <c r="R11" s="2126">
        <v>27.101273697700002</v>
      </c>
      <c r="S11" s="2125">
        <v>103249</v>
      </c>
      <c r="T11" s="2127">
        <v>129.729357827071</v>
      </c>
    </row>
    <row r="12" spans="1:20" ht="16.5" customHeight="1">
      <c r="A12" s="347" t="s">
        <v>380</v>
      </c>
      <c r="B12" s="351" t="s">
        <v>455</v>
      </c>
      <c r="C12" s="1710" t="s">
        <v>2225</v>
      </c>
      <c r="D12" s="348" t="s">
        <v>375</v>
      </c>
      <c r="E12" s="350" t="s">
        <v>376</v>
      </c>
      <c r="F12" s="2125">
        <v>50317</v>
      </c>
      <c r="G12" s="2125">
        <v>50317</v>
      </c>
      <c r="H12" s="2125">
        <v>50317</v>
      </c>
      <c r="I12" s="2126">
        <v>100</v>
      </c>
      <c r="J12" s="2125">
        <v>13640</v>
      </c>
      <c r="K12" s="2126">
        <v>27.108134427728203</v>
      </c>
      <c r="L12" s="2125">
        <v>11941</v>
      </c>
      <c r="M12" s="2126">
        <v>23.731542023570562</v>
      </c>
      <c r="N12" s="2125">
        <v>102246</v>
      </c>
      <c r="O12" s="432">
        <v>44046</v>
      </c>
      <c r="P12" s="2126">
        <v>43.0784578369814</v>
      </c>
      <c r="Q12" s="2126">
        <v>11.8116038795</v>
      </c>
      <c r="R12" s="2126">
        <v>26.3269873116</v>
      </c>
      <c r="S12" s="2125">
        <v>75883</v>
      </c>
      <c r="T12" s="2127">
        <v>179.75040522910271</v>
      </c>
    </row>
    <row r="13" spans="1:20" ht="16.5" customHeight="1">
      <c r="A13" s="347" t="s">
        <v>383</v>
      </c>
      <c r="B13" s="351" t="s">
        <v>374</v>
      </c>
      <c r="C13" s="1710" t="s">
        <v>2225</v>
      </c>
      <c r="D13" s="348" t="s">
        <v>375</v>
      </c>
      <c r="E13" s="350" t="s">
        <v>376</v>
      </c>
      <c r="F13" s="2125">
        <v>48300</v>
      </c>
      <c r="G13" s="2125">
        <v>48300</v>
      </c>
      <c r="H13" s="2125">
        <v>48300</v>
      </c>
      <c r="I13" s="2126">
        <v>100</v>
      </c>
      <c r="J13" s="2125">
        <v>-8379</v>
      </c>
      <c r="K13" s="2126">
        <v>-17.347826086956523</v>
      </c>
      <c r="L13" s="2125">
        <v>-8948</v>
      </c>
      <c r="M13" s="2126">
        <v>-18.525879917184266</v>
      </c>
      <c r="N13" s="2125">
        <v>92603</v>
      </c>
      <c r="O13" s="432">
        <v>16335</v>
      </c>
      <c r="P13" s="2126">
        <v>17.639817284537219</v>
      </c>
      <c r="Q13" s="2126">
        <v>-9.5312150488</v>
      </c>
      <c r="R13" s="2126">
        <v>-39.104118868100002</v>
      </c>
      <c r="S13" s="2125">
        <v>34100</v>
      </c>
      <c r="T13" s="2127">
        <v>-245.71847507331378</v>
      </c>
    </row>
    <row r="14" spans="1:20" ht="16.5" customHeight="1">
      <c r="A14" s="347" t="s">
        <v>390</v>
      </c>
      <c r="B14" s="351" t="s">
        <v>374</v>
      </c>
      <c r="C14" s="1710" t="s">
        <v>2225</v>
      </c>
      <c r="D14" s="348" t="s">
        <v>375</v>
      </c>
      <c r="E14" s="350" t="s">
        <v>376</v>
      </c>
      <c r="F14" s="2125">
        <v>45042.7</v>
      </c>
      <c r="G14" s="2125">
        <v>45042.7</v>
      </c>
      <c r="H14" s="2125">
        <v>45042.7</v>
      </c>
      <c r="I14" s="2126">
        <v>100</v>
      </c>
      <c r="J14" s="2125">
        <v>12680.4</v>
      </c>
      <c r="K14" s="2126">
        <v>28.151953590703933</v>
      </c>
      <c r="L14" s="2125">
        <v>10590</v>
      </c>
      <c r="M14" s="2126">
        <v>23.511023983908604</v>
      </c>
      <c r="N14" s="2125">
        <v>78714.899999999994</v>
      </c>
      <c r="O14" s="432">
        <v>14192.1</v>
      </c>
      <c r="P14" s="2126">
        <v>18.029750403036786</v>
      </c>
      <c r="Q14" s="2126">
        <v>14.84012186</v>
      </c>
      <c r="R14" s="2126">
        <v>84.842172728700007</v>
      </c>
      <c r="S14" s="2125">
        <v>47000</v>
      </c>
      <c r="T14" s="2127">
        <v>269.79574468085104</v>
      </c>
    </row>
    <row r="15" spans="1:20" ht="16.5" customHeight="1">
      <c r="A15" s="347" t="s">
        <v>385</v>
      </c>
      <c r="B15" s="351" t="s">
        <v>343</v>
      </c>
      <c r="C15" s="1710" t="s">
        <v>2225</v>
      </c>
      <c r="D15" s="348" t="s">
        <v>375</v>
      </c>
      <c r="E15" s="350" t="s">
        <v>386</v>
      </c>
      <c r="F15" s="2125">
        <v>41081</v>
      </c>
      <c r="G15" s="2125">
        <v>41081</v>
      </c>
      <c r="H15" s="2125">
        <v>44465.272036718787</v>
      </c>
      <c r="I15" s="2126">
        <v>100</v>
      </c>
      <c r="J15" s="2125">
        <v>6698</v>
      </c>
      <c r="K15" s="2126">
        <v>16.304374284949247</v>
      </c>
      <c r="L15" s="2125">
        <v>5560</v>
      </c>
      <c r="M15" s="2126">
        <v>13.53423723862613</v>
      </c>
      <c r="N15" s="2125">
        <v>132798</v>
      </c>
      <c r="O15" s="432">
        <v>77507</v>
      </c>
      <c r="P15" s="2126">
        <v>58.364583803972948</v>
      </c>
      <c r="Q15" s="2126">
        <v>4.2890975152999999</v>
      </c>
      <c r="R15" s="2126">
        <v>7.3376576244000002</v>
      </c>
      <c r="S15" s="2125">
        <v>82878</v>
      </c>
      <c r="T15" s="2127">
        <v>87.475378021760989</v>
      </c>
    </row>
    <row r="16" spans="1:20" ht="16.5" customHeight="1">
      <c r="A16" s="347" t="s">
        <v>393</v>
      </c>
      <c r="B16" s="351" t="s">
        <v>455</v>
      </c>
      <c r="C16" s="1710" t="s">
        <v>2225</v>
      </c>
      <c r="D16" s="348" t="s">
        <v>375</v>
      </c>
      <c r="E16" s="350" t="s">
        <v>394</v>
      </c>
      <c r="F16" s="2125">
        <v>290403</v>
      </c>
      <c r="G16" s="2125">
        <v>290403</v>
      </c>
      <c r="H16" s="2125">
        <v>42121.079519916071</v>
      </c>
      <c r="I16" s="2126">
        <v>100</v>
      </c>
      <c r="J16" s="2125">
        <v>127191</v>
      </c>
      <c r="K16" s="2126">
        <v>43.798101259284508</v>
      </c>
      <c r="L16" s="2125">
        <v>100988</v>
      </c>
      <c r="M16" s="2126">
        <v>34.775122846527069</v>
      </c>
      <c r="N16" s="2125">
        <v>465795</v>
      </c>
      <c r="O16" s="432">
        <v>143486</v>
      </c>
      <c r="P16" s="2126">
        <v>30.804538477227105</v>
      </c>
      <c r="Q16" s="2126">
        <v>25.885033725</v>
      </c>
      <c r="R16" s="2126">
        <v>80.775214259699993</v>
      </c>
      <c r="S16" s="2125">
        <v>76302</v>
      </c>
      <c r="T16" s="2127">
        <v>241.77915467008191</v>
      </c>
    </row>
    <row r="17" spans="1:20" ht="16.5" customHeight="1">
      <c r="A17" s="347" t="s">
        <v>387</v>
      </c>
      <c r="B17" s="351" t="s">
        <v>343</v>
      </c>
      <c r="C17" s="1710" t="s">
        <v>2225</v>
      </c>
      <c r="D17" s="348" t="s">
        <v>375</v>
      </c>
      <c r="E17" s="350" t="s">
        <v>388</v>
      </c>
      <c r="F17" s="2125">
        <v>31376</v>
      </c>
      <c r="G17" s="2125">
        <v>31376</v>
      </c>
      <c r="H17" s="2125">
        <v>40101.502147939842</v>
      </c>
      <c r="I17" s="2126">
        <v>100</v>
      </c>
      <c r="J17" s="2125">
        <v>3477</v>
      </c>
      <c r="K17" s="2126">
        <v>11.081718510963794</v>
      </c>
      <c r="L17" s="2125">
        <v>2575</v>
      </c>
      <c r="M17" s="2126">
        <v>8.2069097399286086</v>
      </c>
      <c r="N17" s="2125">
        <v>59463</v>
      </c>
      <c r="O17" s="432">
        <v>13671</v>
      </c>
      <c r="P17" s="2126">
        <v>22.990767367943089</v>
      </c>
      <c r="Q17" s="2126">
        <v>4.3471654793000001</v>
      </c>
      <c r="R17" s="2126">
        <v>19.061366496400002</v>
      </c>
      <c r="S17" s="2125">
        <v>68629</v>
      </c>
      <c r="T17" s="2127">
        <v>64.753028409313757</v>
      </c>
    </row>
    <row r="18" spans="1:20" ht="16.5" customHeight="1">
      <c r="A18" s="347" t="s">
        <v>392</v>
      </c>
      <c r="B18" s="351" t="s">
        <v>374</v>
      </c>
      <c r="C18" s="1710" t="s">
        <v>2224</v>
      </c>
      <c r="D18" s="348" t="s">
        <v>375</v>
      </c>
      <c r="E18" s="350" t="s">
        <v>376</v>
      </c>
      <c r="F18" s="2125">
        <v>33424</v>
      </c>
      <c r="G18" s="2125">
        <v>33424</v>
      </c>
      <c r="H18" s="2125">
        <v>33424</v>
      </c>
      <c r="I18" s="2126">
        <v>100</v>
      </c>
      <c r="J18" s="2125">
        <v>4609</v>
      </c>
      <c r="K18" s="2126">
        <v>13.789492580181905</v>
      </c>
      <c r="L18" s="2125">
        <v>4090</v>
      </c>
      <c r="M18" s="2126">
        <v>12.236716132120632</v>
      </c>
      <c r="N18" s="2125">
        <v>91839</v>
      </c>
      <c r="O18" s="432">
        <v>5877</v>
      </c>
      <c r="P18" s="2126">
        <v>6.3992421520269165</v>
      </c>
      <c r="Q18" s="2126">
        <v>4.3282026318</v>
      </c>
      <c r="R18" s="2126">
        <v>67.553059707700001</v>
      </c>
      <c r="S18" s="2125">
        <v>28000</v>
      </c>
      <c r="T18" s="2127">
        <v>164.60714285714286</v>
      </c>
    </row>
    <row r="19" spans="1:20" ht="16.5" customHeight="1">
      <c r="A19" s="347" t="s">
        <v>16</v>
      </c>
      <c r="B19" s="351" t="s">
        <v>455</v>
      </c>
      <c r="C19" s="1710" t="s">
        <v>2226</v>
      </c>
      <c r="D19" s="348" t="s">
        <v>375</v>
      </c>
      <c r="E19" s="350" t="s">
        <v>389</v>
      </c>
      <c r="F19" s="2125">
        <v>4581551</v>
      </c>
      <c r="G19" s="2125">
        <v>4581551</v>
      </c>
      <c r="H19" s="2125">
        <v>30267.974200651719</v>
      </c>
      <c r="I19" s="2126">
        <v>100</v>
      </c>
      <c r="J19" s="2125">
        <v>175084</v>
      </c>
      <c r="K19" s="2126">
        <v>3.8215006228240171</v>
      </c>
      <c r="L19" s="2125">
        <v>107928</v>
      </c>
      <c r="M19" s="2126">
        <v>2.3557087981777349</v>
      </c>
      <c r="N19" s="2125">
        <v>14248344</v>
      </c>
      <c r="O19" s="432">
        <v>6935084</v>
      </c>
      <c r="P19" s="2126">
        <v>48.672912445123444</v>
      </c>
      <c r="Q19" s="2126">
        <v>0.73527608420000001</v>
      </c>
      <c r="R19" s="2126">
        <v>1.5192195461</v>
      </c>
      <c r="S19" s="2125">
        <v>47455</v>
      </c>
      <c r="T19" s="2127">
        <v>24.374477348943596</v>
      </c>
    </row>
    <row r="20" spans="1:20" ht="16.5" customHeight="1">
      <c r="A20" s="347" t="s">
        <v>391</v>
      </c>
      <c r="B20" s="351" t="s">
        <v>374</v>
      </c>
      <c r="C20" s="1710" t="s">
        <v>2224</v>
      </c>
      <c r="D20" s="348" t="s">
        <v>375</v>
      </c>
      <c r="E20" s="350" t="s">
        <v>376</v>
      </c>
      <c r="F20" s="2125">
        <v>28754</v>
      </c>
      <c r="G20" s="2125">
        <v>28754</v>
      </c>
      <c r="H20" s="2125">
        <v>28754</v>
      </c>
      <c r="I20" s="2126">
        <v>100</v>
      </c>
      <c r="J20" s="2125">
        <v>690</v>
      </c>
      <c r="K20" s="2126">
        <v>2.3996661334075258</v>
      </c>
      <c r="L20" s="2125">
        <v>480</v>
      </c>
      <c r="M20" s="2126">
        <v>1.6693329623704529</v>
      </c>
      <c r="N20" s="2125">
        <v>58995</v>
      </c>
      <c r="O20" s="432">
        <v>19330</v>
      </c>
      <c r="P20" s="2126">
        <v>32.765488600728872</v>
      </c>
      <c r="Q20" s="2126">
        <v>0.79260237779999998</v>
      </c>
      <c r="R20" s="2126">
        <v>2.2768778313000002</v>
      </c>
      <c r="S20" s="2125">
        <v>17600</v>
      </c>
      <c r="T20" s="2127">
        <v>39.20454545454546</v>
      </c>
    </row>
    <row r="21" spans="1:20" ht="16.5" customHeight="1">
      <c r="A21" s="347" t="s">
        <v>396</v>
      </c>
      <c r="B21" s="351" t="s">
        <v>397</v>
      </c>
      <c r="C21" s="1710" t="s">
        <v>2224</v>
      </c>
      <c r="D21" s="348" t="s">
        <v>375</v>
      </c>
      <c r="E21" s="350" t="s">
        <v>386</v>
      </c>
      <c r="F21" s="2125">
        <v>26796</v>
      </c>
      <c r="G21" s="2125">
        <v>21928</v>
      </c>
      <c r="H21" s="2125">
        <v>23734.43891875002</v>
      </c>
      <c r="I21" s="2126">
        <v>81.833109419316315</v>
      </c>
      <c r="J21" s="2125" t="s">
        <v>194</v>
      </c>
      <c r="K21" s="2126" t="s">
        <v>194</v>
      </c>
      <c r="L21" s="2125" t="s">
        <v>194</v>
      </c>
      <c r="M21" s="2126" t="s">
        <v>194</v>
      </c>
      <c r="N21" s="2125" t="s">
        <v>194</v>
      </c>
      <c r="O21" s="432" t="s">
        <v>194</v>
      </c>
      <c r="P21" s="2126" t="s">
        <v>194</v>
      </c>
      <c r="Q21" s="2126" t="s">
        <v>194</v>
      </c>
      <c r="R21" s="2126" t="s">
        <v>194</v>
      </c>
      <c r="S21" s="2125">
        <v>54500</v>
      </c>
      <c r="T21" s="2128" t="s">
        <v>194</v>
      </c>
    </row>
    <row r="22" spans="1:20" ht="16.5" customHeight="1">
      <c r="A22" s="347" t="s">
        <v>395</v>
      </c>
      <c r="B22" s="351" t="s">
        <v>455</v>
      </c>
      <c r="C22" s="1710" t="s">
        <v>2224</v>
      </c>
      <c r="D22" s="348" t="s">
        <v>375</v>
      </c>
      <c r="E22" s="350" t="s">
        <v>386</v>
      </c>
      <c r="F22" s="2125">
        <v>46606</v>
      </c>
      <c r="G22" s="2125">
        <v>18131</v>
      </c>
      <c r="H22" s="2125">
        <v>19624.640278906267</v>
      </c>
      <c r="I22" s="2126">
        <v>38.902716388447836</v>
      </c>
      <c r="J22" s="2125">
        <v>-2334</v>
      </c>
      <c r="K22" s="2126">
        <v>-5.0079388919881564</v>
      </c>
      <c r="L22" s="2125">
        <v>-2552</v>
      </c>
      <c r="M22" s="2126">
        <v>-5.4756898253443769</v>
      </c>
      <c r="N22" s="2125">
        <v>110850</v>
      </c>
      <c r="O22" s="432">
        <v>31908</v>
      </c>
      <c r="P22" s="2126">
        <v>28.78484438430311</v>
      </c>
      <c r="Q22" s="2126">
        <v>-2.2473790118000001</v>
      </c>
      <c r="R22" s="2126">
        <v>-7.8722912007000003</v>
      </c>
      <c r="S22" s="2125">
        <v>92815</v>
      </c>
      <c r="T22" s="2127">
        <v>-27.218402349431692</v>
      </c>
    </row>
    <row r="23" spans="1:20" ht="16.5" customHeight="1">
      <c r="A23" s="347" t="s">
        <v>399</v>
      </c>
      <c r="B23" s="351" t="s">
        <v>374</v>
      </c>
      <c r="C23" s="1710" t="s">
        <v>2224</v>
      </c>
      <c r="D23" s="348" t="s">
        <v>375</v>
      </c>
      <c r="E23" s="350" t="s">
        <v>376</v>
      </c>
      <c r="F23" s="2125">
        <v>16544</v>
      </c>
      <c r="G23" s="2125">
        <v>16544</v>
      </c>
      <c r="H23" s="2125">
        <v>16544</v>
      </c>
      <c r="I23" s="2126">
        <v>100</v>
      </c>
      <c r="J23" s="2125">
        <v>-1284</v>
      </c>
      <c r="K23" s="2126">
        <v>-7.7611218568665379</v>
      </c>
      <c r="L23" s="2125">
        <v>-1639</v>
      </c>
      <c r="M23" s="2126">
        <v>-9.9069148936170208</v>
      </c>
      <c r="N23" s="2125">
        <v>39326</v>
      </c>
      <c r="O23" s="432">
        <v>5373</v>
      </c>
      <c r="P23" s="2126">
        <v>13.662716777704317</v>
      </c>
      <c r="Q23" s="2126">
        <v>-3.9586981462000002</v>
      </c>
      <c r="R23" s="2126">
        <v>-25.452286668199999</v>
      </c>
      <c r="S23" s="2125">
        <v>35686</v>
      </c>
      <c r="T23" s="2127">
        <v>-35.980496553270186</v>
      </c>
    </row>
    <row r="24" spans="1:20" ht="16.5" customHeight="1">
      <c r="A24" s="347" t="s">
        <v>400</v>
      </c>
      <c r="B24" s="351" t="s">
        <v>343</v>
      </c>
      <c r="C24" s="1710" t="s">
        <v>2227</v>
      </c>
      <c r="D24" s="348" t="s">
        <v>375</v>
      </c>
      <c r="E24" s="350" t="s">
        <v>376</v>
      </c>
      <c r="F24" s="2125">
        <v>15558</v>
      </c>
      <c r="G24" s="2125">
        <v>15558</v>
      </c>
      <c r="H24" s="2125">
        <v>15558</v>
      </c>
      <c r="I24" s="2126">
        <v>100</v>
      </c>
      <c r="J24" s="2125">
        <v>3724</v>
      </c>
      <c r="K24" s="2126">
        <v>23.936238591078546</v>
      </c>
      <c r="L24" s="2125">
        <v>3002</v>
      </c>
      <c r="M24" s="2126">
        <v>19.295539272400049</v>
      </c>
      <c r="N24" s="2125">
        <v>39403.999999999702</v>
      </c>
      <c r="O24" s="432">
        <v>19335.000000000098</v>
      </c>
      <c r="P24" s="2126">
        <v>49.068622474876264</v>
      </c>
      <c r="Q24" s="2126">
        <v>7.7545010720000001</v>
      </c>
      <c r="R24" s="2126">
        <v>16.360564608400001</v>
      </c>
      <c r="S24" s="2125">
        <v>29904</v>
      </c>
      <c r="T24" s="2127">
        <v>124.53183520599251</v>
      </c>
    </row>
    <row r="25" spans="1:20" ht="16.5" customHeight="1">
      <c r="A25" s="347" t="s">
        <v>398</v>
      </c>
      <c r="B25" s="351" t="s">
        <v>374</v>
      </c>
      <c r="C25" s="1710" t="s">
        <v>2224</v>
      </c>
      <c r="D25" s="348" t="s">
        <v>375</v>
      </c>
      <c r="E25" s="350" t="s">
        <v>376</v>
      </c>
      <c r="F25" s="2125">
        <v>14739.3</v>
      </c>
      <c r="G25" s="2125">
        <v>14739.3</v>
      </c>
      <c r="H25" s="2125">
        <v>14739.3</v>
      </c>
      <c r="I25" s="2126">
        <v>100</v>
      </c>
      <c r="J25" s="2125">
        <v>-623.20000000000005</v>
      </c>
      <c r="K25" s="2126">
        <v>-4.2281519475144682</v>
      </c>
      <c r="L25" s="2125">
        <v>-634.20000000000005</v>
      </c>
      <c r="M25" s="2126">
        <v>-4.302782357371111</v>
      </c>
      <c r="N25" s="2125">
        <v>41500.9</v>
      </c>
      <c r="O25" s="432">
        <v>18635.5</v>
      </c>
      <c r="P25" s="2126">
        <v>44.903845458773183</v>
      </c>
      <c r="Q25" s="2126">
        <v>-1.4221899303000001</v>
      </c>
      <c r="R25" s="2126">
        <v>-3.2437491848</v>
      </c>
      <c r="S25" s="2125">
        <v>32000</v>
      </c>
      <c r="T25" s="2127">
        <v>-19.475000000000001</v>
      </c>
    </row>
    <row r="26" spans="1:20" ht="16.5" customHeight="1">
      <c r="A26" s="347" t="s">
        <v>47</v>
      </c>
      <c r="B26" s="351" t="s">
        <v>343</v>
      </c>
      <c r="C26" s="1710" t="s">
        <v>2226</v>
      </c>
      <c r="D26" s="348" t="s">
        <v>375</v>
      </c>
      <c r="E26" s="350" t="s">
        <v>389</v>
      </c>
      <c r="F26" s="2125">
        <v>1912323</v>
      </c>
      <c r="G26" s="2125">
        <v>1912323</v>
      </c>
      <c r="H26" s="2125">
        <v>12633.744168145875</v>
      </c>
      <c r="I26" s="2126">
        <v>100</v>
      </c>
      <c r="J26" s="2125">
        <v>31237</v>
      </c>
      <c r="K26" s="2126">
        <v>1.6334583645126897</v>
      </c>
      <c r="L26" s="2125">
        <v>50747</v>
      </c>
      <c r="M26" s="2126">
        <v>2.6536835043034048</v>
      </c>
      <c r="N26" s="2125">
        <v>3339544</v>
      </c>
      <c r="O26" s="432">
        <v>1513255</v>
      </c>
      <c r="P26" s="2126">
        <v>45.313222404016834</v>
      </c>
      <c r="Q26" s="2126">
        <v>1.4689801794999999</v>
      </c>
      <c r="R26" s="2126">
        <v>3.2642672187000001</v>
      </c>
      <c r="S26" s="2125">
        <v>13643</v>
      </c>
      <c r="T26" s="2127">
        <v>15.126214972199143</v>
      </c>
    </row>
    <row r="27" spans="1:20" ht="16.5" customHeight="1">
      <c r="A27" s="347" t="s">
        <v>21</v>
      </c>
      <c r="B27" s="351" t="s">
        <v>455</v>
      </c>
      <c r="C27" s="1710" t="s">
        <v>2226</v>
      </c>
      <c r="D27" s="348" t="s">
        <v>375</v>
      </c>
      <c r="E27" s="350" t="s">
        <v>389</v>
      </c>
      <c r="F27" s="2125">
        <v>1886256</v>
      </c>
      <c r="G27" s="2125">
        <v>1886256</v>
      </c>
      <c r="H27" s="2125">
        <v>12461.532774343123</v>
      </c>
      <c r="I27" s="2126">
        <v>100</v>
      </c>
      <c r="J27" s="2125">
        <v>355631</v>
      </c>
      <c r="K27" s="2126">
        <v>18.853803513414935</v>
      </c>
      <c r="L27" s="2125">
        <v>295756</v>
      </c>
      <c r="M27" s="2126">
        <v>15.679526002833125</v>
      </c>
      <c r="N27" s="2125">
        <v>3456119</v>
      </c>
      <c r="O27" s="432">
        <v>1623416</v>
      </c>
      <c r="P27" s="2126">
        <v>46.972225204051135</v>
      </c>
      <c r="Q27" s="2126">
        <v>8.5512545874000008</v>
      </c>
      <c r="R27" s="2126">
        <v>17.861872997599999</v>
      </c>
      <c r="S27" s="2125">
        <v>19765</v>
      </c>
      <c r="T27" s="2127">
        <v>118.87037207358752</v>
      </c>
    </row>
    <row r="28" spans="1:20" ht="16.5" customHeight="1">
      <c r="A28" s="347" t="s">
        <v>344</v>
      </c>
      <c r="B28" s="351" t="s">
        <v>343</v>
      </c>
      <c r="C28" s="1710" t="s">
        <v>2224</v>
      </c>
      <c r="D28" s="348" t="s">
        <v>375</v>
      </c>
      <c r="E28" s="353" t="s">
        <v>389</v>
      </c>
      <c r="F28" s="2129">
        <v>2329861</v>
      </c>
      <c r="G28" s="2129">
        <v>1629032</v>
      </c>
      <c r="H28" s="2129">
        <v>10762.184803363767</v>
      </c>
      <c r="I28" s="2130">
        <v>69.919707656379501</v>
      </c>
      <c r="J28" s="2129">
        <v>335854</v>
      </c>
      <c r="K28" s="2130">
        <v>14.415194726208988</v>
      </c>
      <c r="L28" s="2125">
        <v>343120</v>
      </c>
      <c r="M28" s="2126">
        <v>14.727058824539318</v>
      </c>
      <c r="N28" s="2125">
        <v>3739251</v>
      </c>
      <c r="O28" s="432">
        <v>2733581</v>
      </c>
      <c r="P28" s="2126">
        <v>73.105041624646219</v>
      </c>
      <c r="Q28" s="2126">
        <v>9.6646783075999991</v>
      </c>
      <c r="R28" s="2126">
        <v>13.3841362567</v>
      </c>
      <c r="S28" s="2125">
        <v>35338</v>
      </c>
      <c r="T28" s="2127">
        <v>62.788395973452232</v>
      </c>
    </row>
    <row r="29" spans="1:20" ht="16.5" customHeight="1">
      <c r="A29" s="347" t="s">
        <v>401</v>
      </c>
      <c r="B29" s="351" t="s">
        <v>374</v>
      </c>
      <c r="C29" s="1710" t="s">
        <v>2224</v>
      </c>
      <c r="D29" s="352" t="s">
        <v>375</v>
      </c>
      <c r="E29" s="350" t="s">
        <v>376</v>
      </c>
      <c r="F29" s="2125">
        <v>9675.9</v>
      </c>
      <c r="G29" s="2125">
        <v>9675.9</v>
      </c>
      <c r="H29" s="2125">
        <v>9675.9</v>
      </c>
      <c r="I29" s="2126">
        <v>100</v>
      </c>
      <c r="J29" s="2125">
        <v>1906</v>
      </c>
      <c r="K29" s="2126">
        <v>19.69842598621317</v>
      </c>
      <c r="L29" s="2125">
        <v>1632.2</v>
      </c>
      <c r="M29" s="2126">
        <v>16.868715054930291</v>
      </c>
      <c r="N29" s="2125">
        <v>28049.3</v>
      </c>
      <c r="O29" s="432">
        <v>16716</v>
      </c>
      <c r="P29" s="2126">
        <v>59.595070108701464</v>
      </c>
      <c r="Q29" s="2126">
        <v>5.9467228718999996</v>
      </c>
      <c r="R29" s="2126">
        <v>10.358110637999999</v>
      </c>
      <c r="S29" s="2125">
        <v>7605</v>
      </c>
      <c r="T29" s="2127">
        <v>250.62458908612757</v>
      </c>
    </row>
    <row r="30" spans="1:20" ht="16.5" customHeight="1">
      <c r="A30" s="354" t="s">
        <v>1409</v>
      </c>
      <c r="B30" s="355" t="s">
        <v>343</v>
      </c>
      <c r="C30" s="1711" t="s">
        <v>2224</v>
      </c>
      <c r="D30" s="356" t="s">
        <v>375</v>
      </c>
      <c r="E30" s="357" t="s">
        <v>386</v>
      </c>
      <c r="F30" s="2131">
        <v>21156</v>
      </c>
      <c r="G30" s="2131">
        <v>8455</v>
      </c>
      <c r="H30" s="2131">
        <v>9151.5268632812586</v>
      </c>
      <c r="I30" s="2132">
        <v>39.965021743240683</v>
      </c>
      <c r="J30" s="2131">
        <v>3536</v>
      </c>
      <c r="K30" s="2132">
        <v>16.713934581206278</v>
      </c>
      <c r="L30" s="2125">
        <v>2777</v>
      </c>
      <c r="M30" s="2126">
        <v>13.126299867649841</v>
      </c>
      <c r="N30" s="2125">
        <v>51567</v>
      </c>
      <c r="O30" s="432">
        <v>29912</v>
      </c>
      <c r="P30" s="2126">
        <v>58.006089165551614</v>
      </c>
      <c r="Q30" s="2126">
        <v>5.5505586535999996</v>
      </c>
      <c r="R30" s="2126">
        <v>9.8141080010999993</v>
      </c>
      <c r="S30" s="2125">
        <v>62557</v>
      </c>
      <c r="T30" s="2127">
        <v>61.18096036414795</v>
      </c>
    </row>
    <row r="31" spans="1:20" ht="13.5" customHeight="1">
      <c r="A31" s="215" t="s">
        <v>402</v>
      </c>
      <c r="B31" s="358"/>
      <c r="C31" s="359"/>
      <c r="D31" s="360"/>
      <c r="E31" s="360"/>
      <c r="F31" s="361"/>
      <c r="G31" s="361"/>
      <c r="H31" s="362"/>
      <c r="I31" s="363"/>
      <c r="J31" s="362"/>
      <c r="K31" s="364"/>
      <c r="L31" s="2494" t="s">
        <v>355</v>
      </c>
      <c r="M31" s="2494"/>
      <c r="N31" s="2494"/>
      <c r="O31" s="2494"/>
      <c r="P31" s="2494"/>
      <c r="Q31" s="2494"/>
      <c r="R31" s="2494"/>
      <c r="S31" s="2494"/>
      <c r="T31" s="2494"/>
    </row>
    <row r="32" spans="1:20" ht="13.5" customHeight="1">
      <c r="A32" s="2489" t="s">
        <v>403</v>
      </c>
      <c r="B32" s="2489"/>
      <c r="C32" s="2489"/>
      <c r="D32" s="2489"/>
      <c r="E32" s="2489"/>
      <c r="F32" s="2489"/>
      <c r="G32" s="2489"/>
      <c r="H32" s="2489"/>
      <c r="I32" s="2489"/>
      <c r="J32" s="2489"/>
      <c r="K32" s="2489"/>
      <c r="L32" s="2489"/>
      <c r="M32" s="2489"/>
      <c r="N32" s="2489"/>
      <c r="O32" s="2489"/>
      <c r="P32" s="2489"/>
      <c r="Q32" s="2489"/>
      <c r="R32" s="2489"/>
      <c r="S32" s="2489"/>
      <c r="T32" s="2489"/>
    </row>
    <row r="33" spans="1:20">
      <c r="A33" s="332"/>
      <c r="B33" s="333"/>
      <c r="C33" s="332"/>
      <c r="D33" s="332"/>
      <c r="E33" s="332"/>
      <c r="F33" s="332"/>
      <c r="G33" s="332"/>
      <c r="H33" s="332"/>
      <c r="I33" s="332"/>
      <c r="J33" s="332"/>
      <c r="K33" s="332"/>
      <c r="L33" s="332"/>
      <c r="M33" s="332"/>
      <c r="N33" s="332"/>
      <c r="O33" s="332"/>
      <c r="P33" s="332"/>
      <c r="Q33" s="332"/>
      <c r="R33" s="332"/>
      <c r="S33" s="332"/>
      <c r="T33" s="332"/>
    </row>
    <row r="34" spans="1:20" ht="15.5">
      <c r="A34" s="2432" t="s">
        <v>404</v>
      </c>
      <c r="B34" s="2433"/>
      <c r="C34" s="2433"/>
      <c r="D34" s="2433"/>
      <c r="E34" s="2433"/>
      <c r="F34" s="2433"/>
      <c r="G34" s="2433"/>
      <c r="H34" s="2433"/>
      <c r="I34" s="2433"/>
      <c r="J34" s="2433"/>
      <c r="K34" s="2433"/>
      <c r="L34" s="2433"/>
      <c r="M34" s="2433"/>
      <c r="N34" s="2433"/>
      <c r="O34" s="2433"/>
      <c r="P34" s="2433"/>
      <c r="Q34" s="2433"/>
      <c r="R34" s="2433"/>
      <c r="S34" s="2433"/>
      <c r="T34" s="2433"/>
    </row>
  </sheetData>
  <mergeCells count="14">
    <mergeCell ref="A32:T32"/>
    <mergeCell ref="A34:T34"/>
    <mergeCell ref="P4:P5"/>
    <mergeCell ref="Q4:Q5"/>
    <mergeCell ref="R4:R5"/>
    <mergeCell ref="S4:S5"/>
    <mergeCell ref="D5:E5"/>
    <mergeCell ref="L31:T31"/>
    <mergeCell ref="A4:A5"/>
    <mergeCell ref="F4:F5"/>
    <mergeCell ref="J4:J5"/>
    <mergeCell ref="L4:L5"/>
    <mergeCell ref="N4:N5"/>
    <mergeCell ref="O4:O5"/>
  </mergeCells>
  <phoneticPr fontId="3"/>
  <pageMargins left="0.3543307086614173" right="0.3543307086614173" top="0.59055118110236215" bottom="0.59055118110236215" header="0.31496062992125984" footer="0.31496062992125984"/>
  <pageSetup paperSize="9" scale="7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1C84C-6F65-4F22-A504-C751E67FFAC8}">
  <dimension ref="A1:AL98"/>
  <sheetViews>
    <sheetView showGridLines="0" zoomScaleNormal="100" zoomScaleSheetLayoutView="100" workbookViewId="0"/>
  </sheetViews>
  <sheetFormatPr defaultColWidth="9" defaultRowHeight="14"/>
  <cols>
    <col min="1" max="1" width="18.58203125" style="368" customWidth="1"/>
    <col min="2" max="2" width="5.33203125" style="368" customWidth="1"/>
    <col min="3" max="3" width="9.75" style="368" customWidth="1"/>
    <col min="4" max="4" width="9.08203125" style="368" customWidth="1"/>
    <col min="5" max="5" width="6.58203125" style="394" customWidth="1"/>
    <col min="6" max="27" width="6.58203125" style="368" customWidth="1"/>
    <col min="28" max="38" width="9" style="367"/>
    <col min="39" max="16384" width="9" style="368"/>
  </cols>
  <sheetData>
    <row r="1" spans="1:38" ht="25">
      <c r="A1" s="151" t="s">
        <v>405</v>
      </c>
      <c r="B1" s="292"/>
      <c r="C1" s="152"/>
      <c r="D1" s="152"/>
      <c r="E1" s="366"/>
      <c r="F1" s="152"/>
      <c r="G1" s="152"/>
      <c r="H1" s="152"/>
      <c r="I1" s="152"/>
      <c r="J1" s="152"/>
      <c r="K1" s="152"/>
      <c r="L1" s="152"/>
      <c r="M1" s="152"/>
      <c r="N1" s="152"/>
      <c r="O1" s="152"/>
      <c r="P1" s="152"/>
      <c r="Q1" s="152"/>
      <c r="R1" s="152"/>
      <c r="S1" s="152"/>
      <c r="T1" s="152"/>
      <c r="U1" s="152"/>
      <c r="V1" s="152"/>
      <c r="W1" s="152"/>
      <c r="X1" s="152"/>
      <c r="Y1" s="152"/>
      <c r="Z1" s="152"/>
      <c r="AA1" s="152"/>
    </row>
    <row r="2" spans="1:38" ht="15" customHeight="1">
      <c r="A2" s="152"/>
      <c r="B2" s="292"/>
      <c r="C2" s="152"/>
      <c r="D2" s="152"/>
      <c r="E2" s="366"/>
      <c r="F2" s="152"/>
      <c r="G2" s="152"/>
      <c r="H2" s="152"/>
      <c r="I2" s="152"/>
      <c r="J2" s="152"/>
      <c r="K2" s="152"/>
      <c r="L2" s="152"/>
      <c r="M2" s="152"/>
      <c r="N2" s="152"/>
      <c r="O2" s="152"/>
      <c r="P2" s="152"/>
      <c r="Q2" s="152"/>
      <c r="R2" s="152"/>
      <c r="S2" s="152"/>
      <c r="T2" s="152"/>
      <c r="U2" s="152"/>
      <c r="V2" s="152"/>
      <c r="W2" s="152"/>
      <c r="X2" s="152"/>
      <c r="Y2" s="152"/>
      <c r="Z2" s="152"/>
      <c r="AA2" s="152"/>
    </row>
    <row r="3" spans="1:38" ht="24.75" customHeight="1">
      <c r="A3" s="369" t="s">
        <v>406</v>
      </c>
      <c r="B3" s="152"/>
      <c r="C3" s="152"/>
      <c r="D3" s="152"/>
      <c r="E3" s="366"/>
      <c r="F3" s="152"/>
      <c r="G3" s="152"/>
      <c r="H3" s="152"/>
      <c r="I3" s="152"/>
      <c r="J3" s="152"/>
      <c r="K3" s="152"/>
      <c r="L3" s="152"/>
      <c r="M3" s="152"/>
      <c r="N3" s="152"/>
      <c r="O3" s="152"/>
      <c r="P3" s="152"/>
      <c r="Q3" s="152"/>
      <c r="R3" s="152"/>
      <c r="S3" s="152"/>
      <c r="T3" s="152"/>
      <c r="U3" s="152"/>
      <c r="V3" s="152"/>
      <c r="W3" s="152"/>
      <c r="X3" s="152"/>
      <c r="Y3" s="152"/>
      <c r="Z3" s="152"/>
      <c r="AA3" s="152"/>
    </row>
    <row r="4" spans="1:38" s="370" customFormat="1" ht="13.5" customHeight="1">
      <c r="A4" s="2511" t="s">
        <v>407</v>
      </c>
      <c r="B4" s="2500" t="s">
        <v>408</v>
      </c>
      <c r="C4" s="2513" t="s">
        <v>409</v>
      </c>
      <c r="D4" s="2500" t="s">
        <v>410</v>
      </c>
      <c r="E4" s="2495" t="s">
        <v>411</v>
      </c>
      <c r="F4" s="2502"/>
      <c r="G4" s="2502"/>
      <c r="H4" s="2502"/>
      <c r="I4" s="2502"/>
      <c r="J4" s="2502"/>
      <c r="K4" s="2502"/>
      <c r="L4" s="2502"/>
      <c r="M4" s="2502"/>
      <c r="N4" s="2502"/>
      <c r="O4" s="2502"/>
      <c r="P4" s="2502"/>
      <c r="Q4" s="2502"/>
      <c r="R4" s="2502"/>
      <c r="S4" s="2502"/>
      <c r="T4" s="2502"/>
      <c r="U4" s="2502"/>
      <c r="V4" s="2502"/>
      <c r="W4" s="2502"/>
      <c r="X4" s="2502"/>
      <c r="Y4" s="2502"/>
      <c r="Z4" s="2502"/>
      <c r="AA4" s="2503"/>
    </row>
    <row r="5" spans="1:38" ht="13.5" customHeight="1">
      <c r="A5" s="2512"/>
      <c r="B5" s="2501"/>
      <c r="C5" s="2514"/>
      <c r="D5" s="2501"/>
      <c r="E5" s="371">
        <v>2002</v>
      </c>
      <c r="F5" s="371">
        <v>2003</v>
      </c>
      <c r="G5" s="371">
        <v>2004</v>
      </c>
      <c r="H5" s="371">
        <v>2005</v>
      </c>
      <c r="I5" s="371">
        <v>2006</v>
      </c>
      <c r="J5" s="371">
        <v>2007</v>
      </c>
      <c r="K5" s="371">
        <v>2008</v>
      </c>
      <c r="L5" s="371">
        <v>2009</v>
      </c>
      <c r="M5" s="371">
        <v>2010</v>
      </c>
      <c r="N5" s="371">
        <v>2011</v>
      </c>
      <c r="O5" s="371">
        <v>2012</v>
      </c>
      <c r="P5" s="371">
        <v>2013</v>
      </c>
      <c r="Q5" s="371">
        <v>2014</v>
      </c>
      <c r="R5" s="371">
        <v>2015</v>
      </c>
      <c r="S5" s="371">
        <v>2016</v>
      </c>
      <c r="T5" s="371">
        <v>2017</v>
      </c>
      <c r="U5" s="371">
        <v>2018</v>
      </c>
      <c r="V5" s="371">
        <v>2019</v>
      </c>
      <c r="W5" s="371">
        <v>2020</v>
      </c>
      <c r="X5" s="371">
        <v>2021</v>
      </c>
      <c r="Y5" s="371">
        <v>2022</v>
      </c>
      <c r="Z5" s="371">
        <v>2023</v>
      </c>
      <c r="AA5" s="371">
        <v>2024</v>
      </c>
      <c r="AB5" s="368"/>
      <c r="AC5" s="368"/>
      <c r="AD5" s="368"/>
      <c r="AE5" s="368"/>
      <c r="AF5" s="368"/>
      <c r="AG5" s="368"/>
      <c r="AH5" s="368"/>
      <c r="AI5" s="368"/>
      <c r="AJ5" s="368"/>
      <c r="AK5" s="368"/>
      <c r="AL5" s="368"/>
    </row>
    <row r="6" spans="1:38" ht="13.5" customHeight="1">
      <c r="A6" s="2509" t="s">
        <v>412</v>
      </c>
      <c r="B6" s="2510" t="s">
        <v>413</v>
      </c>
      <c r="C6" s="372" t="s">
        <v>414</v>
      </c>
      <c r="D6" s="373" t="s">
        <v>415</v>
      </c>
      <c r="E6" s="374">
        <v>409834</v>
      </c>
      <c r="F6" s="374">
        <v>461920</v>
      </c>
      <c r="G6" s="374">
        <v>478433</v>
      </c>
      <c r="H6" s="374">
        <v>537124</v>
      </c>
      <c r="I6" s="374">
        <v>643600</v>
      </c>
      <c r="J6" s="374">
        <v>694202</v>
      </c>
      <c r="K6" s="374">
        <v>843129</v>
      </c>
      <c r="L6" s="374">
        <v>777044</v>
      </c>
      <c r="M6" s="374">
        <v>698059</v>
      </c>
      <c r="N6" s="374">
        <v>775494</v>
      </c>
      <c r="O6" s="374">
        <v>822757</v>
      </c>
      <c r="P6" s="374">
        <v>957803</v>
      </c>
      <c r="Q6" s="374">
        <v>1065010</v>
      </c>
      <c r="R6" s="374">
        <v>1119288</v>
      </c>
      <c r="S6" s="374">
        <v>1076706</v>
      </c>
      <c r="T6" s="374">
        <v>1190182</v>
      </c>
      <c r="U6" s="374">
        <v>1526208</v>
      </c>
      <c r="V6" s="374">
        <v>2698402</v>
      </c>
      <c r="W6" s="374">
        <v>2638064</v>
      </c>
      <c r="X6" s="374">
        <v>2910022</v>
      </c>
      <c r="Y6" s="374">
        <v>3515435</v>
      </c>
      <c r="Z6" s="1712">
        <v>3812369</v>
      </c>
      <c r="AA6" s="1712">
        <v>4163088</v>
      </c>
      <c r="AB6" s="368"/>
      <c r="AC6" s="368"/>
      <c r="AD6" s="368"/>
      <c r="AE6" s="368"/>
      <c r="AF6" s="368"/>
      <c r="AG6" s="368"/>
      <c r="AH6" s="368"/>
      <c r="AI6" s="368"/>
      <c r="AJ6" s="368"/>
      <c r="AK6" s="368"/>
      <c r="AL6" s="368"/>
    </row>
    <row r="7" spans="1:38" ht="13.5" customHeight="1">
      <c r="A7" s="2505"/>
      <c r="B7" s="2507"/>
      <c r="C7" s="375" t="s">
        <v>416</v>
      </c>
      <c r="D7" s="375" t="s">
        <v>417</v>
      </c>
      <c r="E7" s="376">
        <v>39.200000000000003</v>
      </c>
      <c r="F7" s="376">
        <v>34.700000000000003</v>
      </c>
      <c r="G7" s="376">
        <v>42.6</v>
      </c>
      <c r="H7" s="376">
        <v>44.30959398848546</v>
      </c>
      <c r="I7" s="376">
        <v>49.311697277053433</v>
      </c>
      <c r="J7" s="376">
        <v>50.5</v>
      </c>
      <c r="K7" s="376">
        <v>54.807857321157407</v>
      </c>
      <c r="L7" s="376">
        <v>53.005631103061802</v>
      </c>
      <c r="M7" s="376">
        <v>49.2</v>
      </c>
      <c r="N7" s="376">
        <v>51.4</v>
      </c>
      <c r="O7" s="376">
        <v>52.833393374418137</v>
      </c>
      <c r="P7" s="376">
        <v>56.6</v>
      </c>
      <c r="Q7" s="376">
        <v>59.905254999999997</v>
      </c>
      <c r="R7" s="376">
        <v>61.9</v>
      </c>
      <c r="S7" s="376">
        <v>62.163643</v>
      </c>
      <c r="T7" s="376">
        <v>67.221754000000004</v>
      </c>
      <c r="U7" s="376">
        <v>72.772770099903497</v>
      </c>
      <c r="V7" s="376">
        <v>81.988692</v>
      </c>
      <c r="W7" s="376">
        <v>82.495907000000003</v>
      </c>
      <c r="X7" s="376">
        <v>81.535922999999997</v>
      </c>
      <c r="Y7" s="376">
        <v>87.286261999999994</v>
      </c>
      <c r="Z7" s="376">
        <v>89.413316221684042</v>
      </c>
      <c r="AA7" s="376">
        <v>90.866345999999993</v>
      </c>
      <c r="AB7" s="368"/>
      <c r="AC7" s="368"/>
      <c r="AD7" s="368"/>
      <c r="AE7" s="368"/>
      <c r="AF7" s="368"/>
      <c r="AG7" s="368"/>
      <c r="AH7" s="368"/>
      <c r="AI7" s="368"/>
      <c r="AJ7" s="368"/>
      <c r="AK7" s="368"/>
      <c r="AL7" s="368"/>
    </row>
    <row r="8" spans="1:38" ht="13.5" customHeight="1">
      <c r="A8" s="2504" t="s">
        <v>418</v>
      </c>
      <c r="B8" s="2506" t="s">
        <v>413</v>
      </c>
      <c r="C8" s="372" t="s">
        <v>414</v>
      </c>
      <c r="D8" s="372" t="s">
        <v>415</v>
      </c>
      <c r="E8" s="377" t="s">
        <v>194</v>
      </c>
      <c r="F8" s="377" t="s">
        <v>194</v>
      </c>
      <c r="G8" s="377" t="s">
        <v>194</v>
      </c>
      <c r="H8" s="377">
        <v>398261</v>
      </c>
      <c r="I8" s="377">
        <v>450062</v>
      </c>
      <c r="J8" s="377">
        <v>489570</v>
      </c>
      <c r="K8" s="377">
        <v>468979</v>
      </c>
      <c r="L8" s="377">
        <v>460712</v>
      </c>
      <c r="M8" s="377">
        <v>422531</v>
      </c>
      <c r="N8" s="377">
        <v>421592</v>
      </c>
      <c r="O8" s="377">
        <v>464039</v>
      </c>
      <c r="P8" s="377">
        <v>622400</v>
      </c>
      <c r="Q8" s="377">
        <v>758896</v>
      </c>
      <c r="R8" s="377">
        <v>882736</v>
      </c>
      <c r="S8" s="377">
        <v>847584</v>
      </c>
      <c r="T8" s="377">
        <v>893901</v>
      </c>
      <c r="U8" s="377">
        <v>930191</v>
      </c>
      <c r="V8" s="377">
        <v>925669</v>
      </c>
      <c r="W8" s="377">
        <v>952298</v>
      </c>
      <c r="X8" s="378">
        <v>1027223</v>
      </c>
      <c r="Y8" s="378">
        <v>1233775</v>
      </c>
      <c r="Z8" s="1713">
        <v>1317454</v>
      </c>
      <c r="AA8" s="1713">
        <v>1632217</v>
      </c>
      <c r="AB8" s="368"/>
      <c r="AC8" s="368"/>
      <c r="AD8" s="368"/>
      <c r="AE8" s="368"/>
      <c r="AF8" s="368"/>
      <c r="AG8" s="368"/>
      <c r="AH8" s="368"/>
      <c r="AI8" s="368"/>
      <c r="AJ8" s="368"/>
      <c r="AK8" s="368"/>
      <c r="AL8" s="368"/>
    </row>
    <row r="9" spans="1:38" ht="13.5" customHeight="1">
      <c r="A9" s="2505"/>
      <c r="B9" s="2507"/>
      <c r="C9" s="375" t="s">
        <v>416</v>
      </c>
      <c r="D9" s="375" t="s">
        <v>417</v>
      </c>
      <c r="E9" s="376" t="s">
        <v>194</v>
      </c>
      <c r="F9" s="376" t="s">
        <v>194</v>
      </c>
      <c r="G9" s="376" t="s">
        <v>194</v>
      </c>
      <c r="H9" s="376">
        <v>45.28981840222616</v>
      </c>
      <c r="I9" s="376">
        <v>48.88662472410018</v>
      </c>
      <c r="J9" s="376">
        <v>50.3</v>
      </c>
      <c r="K9" s="376">
        <v>48.563733175381948</v>
      </c>
      <c r="L9" s="376">
        <v>47.258474658854396</v>
      </c>
      <c r="M9" s="376">
        <v>44.3</v>
      </c>
      <c r="N9" s="376">
        <v>43.5</v>
      </c>
      <c r="O9" s="376">
        <v>46.144980514334073</v>
      </c>
      <c r="P9" s="376">
        <v>53.447189127824998</v>
      </c>
      <c r="Q9" s="376">
        <v>60.845101</v>
      </c>
      <c r="R9" s="376">
        <v>64.3</v>
      </c>
      <c r="S9" s="376">
        <v>64.618938999999997</v>
      </c>
      <c r="T9" s="376">
        <v>68.744905000000003</v>
      </c>
      <c r="U9" s="376">
        <v>71.205452145982534</v>
      </c>
      <c r="V9" s="376">
        <v>71.159164000000004</v>
      </c>
      <c r="W9" s="376">
        <v>76.212618000000006</v>
      </c>
      <c r="X9" s="376">
        <v>79.251065999999994</v>
      </c>
      <c r="Y9" s="376">
        <v>81.243222000000003</v>
      </c>
      <c r="Z9" s="376">
        <v>82.152335390279305</v>
      </c>
      <c r="AA9" s="376">
        <v>85.352579000000006</v>
      </c>
      <c r="AB9" s="368"/>
      <c r="AC9" s="368"/>
      <c r="AD9" s="368"/>
      <c r="AE9" s="368"/>
      <c r="AF9" s="368"/>
      <c r="AG9" s="368"/>
      <c r="AH9" s="368"/>
      <c r="AI9" s="368"/>
      <c r="AJ9" s="368"/>
      <c r="AK9" s="368"/>
      <c r="AL9" s="368"/>
    </row>
    <row r="10" spans="1:38" ht="13.5" customHeight="1">
      <c r="A10" s="2508" t="s">
        <v>419</v>
      </c>
      <c r="B10" s="2506" t="s">
        <v>413</v>
      </c>
      <c r="C10" s="372" t="s">
        <v>414</v>
      </c>
      <c r="D10" s="372" t="s">
        <v>415</v>
      </c>
      <c r="E10" s="377" t="s">
        <v>194</v>
      </c>
      <c r="F10" s="377" t="s">
        <v>194</v>
      </c>
      <c r="G10" s="377" t="s">
        <v>194</v>
      </c>
      <c r="H10" s="377" t="s">
        <v>194</v>
      </c>
      <c r="I10" s="377" t="s">
        <v>194</v>
      </c>
      <c r="J10" s="377" t="s">
        <v>194</v>
      </c>
      <c r="K10" s="377">
        <v>395014</v>
      </c>
      <c r="L10" s="377">
        <v>482337</v>
      </c>
      <c r="M10" s="377">
        <v>515467</v>
      </c>
      <c r="N10" s="377">
        <v>579704</v>
      </c>
      <c r="O10" s="377">
        <v>622747</v>
      </c>
      <c r="P10" s="377">
        <v>824440</v>
      </c>
      <c r="Q10" s="377">
        <v>756969</v>
      </c>
      <c r="R10" s="377">
        <v>805752</v>
      </c>
      <c r="S10" s="377">
        <v>571545</v>
      </c>
      <c r="T10" s="377">
        <v>601300</v>
      </c>
      <c r="U10" s="377">
        <v>646460</v>
      </c>
      <c r="V10" s="377">
        <v>706506</v>
      </c>
      <c r="W10" s="377">
        <v>762555</v>
      </c>
      <c r="X10" s="378">
        <v>851055</v>
      </c>
      <c r="Y10" s="378">
        <v>1083333</v>
      </c>
      <c r="Z10" s="1713">
        <v>1347716</v>
      </c>
      <c r="AA10" s="1713">
        <v>1630150</v>
      </c>
      <c r="AB10" s="368"/>
      <c r="AC10" s="368"/>
      <c r="AD10" s="368"/>
      <c r="AE10" s="368"/>
      <c r="AF10" s="368"/>
      <c r="AG10" s="368"/>
      <c r="AH10" s="368"/>
      <c r="AI10" s="368"/>
      <c r="AJ10" s="368"/>
      <c r="AK10" s="368"/>
      <c r="AL10" s="368"/>
    </row>
    <row r="11" spans="1:38" ht="13.5" customHeight="1">
      <c r="A11" s="2505"/>
      <c r="B11" s="2507"/>
      <c r="C11" s="375" t="s">
        <v>416</v>
      </c>
      <c r="D11" s="375" t="s">
        <v>417</v>
      </c>
      <c r="E11" s="376" t="s">
        <v>194</v>
      </c>
      <c r="F11" s="376" t="s">
        <v>194</v>
      </c>
      <c r="G11" s="376" t="s">
        <v>194</v>
      </c>
      <c r="H11" s="376" t="s">
        <v>194</v>
      </c>
      <c r="I11" s="376" t="s">
        <v>194</v>
      </c>
      <c r="J11" s="376" t="s">
        <v>194</v>
      </c>
      <c r="K11" s="376">
        <v>41.321746916931588</v>
      </c>
      <c r="L11" s="376">
        <v>50.660063753472571</v>
      </c>
      <c r="M11" s="376">
        <v>47.3</v>
      </c>
      <c r="N11" s="376">
        <v>50.2</v>
      </c>
      <c r="O11" s="376">
        <v>51.126344869484555</v>
      </c>
      <c r="P11" s="376">
        <v>56.7499495786982</v>
      </c>
      <c r="Q11" s="376">
        <v>61.828819000000003</v>
      </c>
      <c r="R11" s="376">
        <v>55.8</v>
      </c>
      <c r="S11" s="376">
        <v>47.806151</v>
      </c>
      <c r="T11" s="376">
        <v>48.493813000000003</v>
      </c>
      <c r="U11" s="376">
        <v>50.036339543692982</v>
      </c>
      <c r="V11" s="376">
        <v>50.600613000000003</v>
      </c>
      <c r="W11" s="376">
        <v>53.594396000000003</v>
      </c>
      <c r="X11" s="376">
        <v>56.802284999999998</v>
      </c>
      <c r="Y11" s="376">
        <v>62.332234999999997</v>
      </c>
      <c r="Z11" s="376">
        <v>66.766044047067027</v>
      </c>
      <c r="AA11" s="376">
        <v>69.967692999999997</v>
      </c>
      <c r="AB11" s="368"/>
      <c r="AC11" s="368"/>
      <c r="AD11" s="368"/>
      <c r="AE11" s="368"/>
      <c r="AF11" s="368"/>
      <c r="AG11" s="368"/>
      <c r="AH11" s="368"/>
      <c r="AI11" s="368"/>
      <c r="AJ11" s="368"/>
      <c r="AK11" s="368"/>
      <c r="AL11" s="368"/>
    </row>
    <row r="12" spans="1:38" ht="13.5" customHeight="1">
      <c r="A12" s="2508" t="s">
        <v>303</v>
      </c>
      <c r="B12" s="2506" t="s">
        <v>413</v>
      </c>
      <c r="C12" s="372" t="s">
        <v>414</v>
      </c>
      <c r="D12" s="372" t="s">
        <v>415</v>
      </c>
      <c r="E12" s="377" t="s">
        <v>194</v>
      </c>
      <c r="F12" s="377" t="s">
        <v>194</v>
      </c>
      <c r="G12" s="377" t="s">
        <v>194</v>
      </c>
      <c r="H12" s="377" t="s">
        <v>194</v>
      </c>
      <c r="I12" s="377">
        <v>356700</v>
      </c>
      <c r="J12" s="377">
        <v>358639</v>
      </c>
      <c r="K12" s="377">
        <v>373254</v>
      </c>
      <c r="L12" s="377">
        <v>525516</v>
      </c>
      <c r="M12" s="377">
        <v>489735</v>
      </c>
      <c r="N12" s="377">
        <v>469085</v>
      </c>
      <c r="O12" s="377">
        <v>486658</v>
      </c>
      <c r="P12" s="377">
        <v>584485</v>
      </c>
      <c r="Q12" s="377">
        <v>392389</v>
      </c>
      <c r="R12" s="377">
        <v>430675</v>
      </c>
      <c r="S12" s="377">
        <v>375240</v>
      </c>
      <c r="T12" s="377">
        <v>341885</v>
      </c>
      <c r="U12" s="377">
        <v>333816</v>
      </c>
      <c r="V12" s="377">
        <v>374080</v>
      </c>
      <c r="W12" s="377">
        <v>401789</v>
      </c>
      <c r="X12" s="378">
        <v>486637</v>
      </c>
      <c r="Y12" s="378">
        <v>744969</v>
      </c>
      <c r="Z12" s="1713">
        <v>1001710</v>
      </c>
      <c r="AA12" s="1713">
        <v>1302452</v>
      </c>
      <c r="AB12" s="368"/>
      <c r="AC12" s="368"/>
      <c r="AD12" s="368"/>
      <c r="AE12" s="368"/>
      <c r="AF12" s="368"/>
      <c r="AG12" s="368"/>
      <c r="AH12" s="368"/>
      <c r="AI12" s="368"/>
      <c r="AJ12" s="368"/>
      <c r="AK12" s="368"/>
      <c r="AL12" s="368"/>
    </row>
    <row r="13" spans="1:38" ht="13.5" customHeight="1">
      <c r="A13" s="2505"/>
      <c r="B13" s="2507"/>
      <c r="C13" s="375" t="s">
        <v>416</v>
      </c>
      <c r="D13" s="375" t="s">
        <v>417</v>
      </c>
      <c r="E13" s="376" t="s">
        <v>194</v>
      </c>
      <c r="F13" s="376" t="s">
        <v>194</v>
      </c>
      <c r="G13" s="376" t="s">
        <v>194</v>
      </c>
      <c r="H13" s="376" t="s">
        <v>194</v>
      </c>
      <c r="I13" s="376">
        <v>38.375222967899077</v>
      </c>
      <c r="J13" s="376">
        <v>40.799999999999997</v>
      </c>
      <c r="K13" s="376">
        <v>44.321715804960412</v>
      </c>
      <c r="L13" s="376">
        <v>48.466324999469698</v>
      </c>
      <c r="M13" s="376">
        <v>50.6</v>
      </c>
      <c r="N13" s="376">
        <v>50</v>
      </c>
      <c r="O13" s="376">
        <v>48.770559161077998</v>
      </c>
      <c r="P13" s="376">
        <v>52.3</v>
      </c>
      <c r="Q13" s="376">
        <v>42.680112000000001</v>
      </c>
      <c r="R13" s="376">
        <v>43.7</v>
      </c>
      <c r="S13" s="376">
        <v>39.287044999999999</v>
      </c>
      <c r="T13" s="376">
        <v>35.605787999999997</v>
      </c>
      <c r="U13" s="376">
        <v>35.905119514863124</v>
      </c>
      <c r="V13" s="376">
        <v>38.101717999999998</v>
      </c>
      <c r="W13" s="376">
        <v>41.743617999999998</v>
      </c>
      <c r="X13" s="376">
        <v>46.572946999999999</v>
      </c>
      <c r="Y13" s="376">
        <v>58.26999</v>
      </c>
      <c r="Z13" s="376">
        <v>62.54095679058593</v>
      </c>
      <c r="AA13" s="376">
        <v>69.049588</v>
      </c>
      <c r="AB13" s="368"/>
      <c r="AC13" s="368"/>
      <c r="AD13" s="368"/>
      <c r="AE13" s="368"/>
      <c r="AF13" s="368"/>
      <c r="AG13" s="368"/>
      <c r="AH13" s="368"/>
      <c r="AI13" s="368"/>
      <c r="AJ13" s="368"/>
      <c r="AK13" s="368"/>
      <c r="AL13" s="368"/>
    </row>
    <row r="14" spans="1:38" ht="13.5" customHeight="1">
      <c r="A14" s="2508" t="s">
        <v>288</v>
      </c>
      <c r="B14" s="2506" t="s">
        <v>413</v>
      </c>
      <c r="C14" s="372" t="s">
        <v>414</v>
      </c>
      <c r="D14" s="372" t="s">
        <v>415</v>
      </c>
      <c r="E14" s="377">
        <v>233458</v>
      </c>
      <c r="F14" s="377">
        <v>262264</v>
      </c>
      <c r="G14" s="377">
        <v>288147</v>
      </c>
      <c r="H14" s="377">
        <v>343898</v>
      </c>
      <c r="I14" s="377">
        <v>410765</v>
      </c>
      <c r="J14" s="377">
        <v>454551</v>
      </c>
      <c r="K14" s="377">
        <v>475257</v>
      </c>
      <c r="L14" s="377">
        <v>465535</v>
      </c>
      <c r="M14" s="377">
        <v>401383</v>
      </c>
      <c r="N14" s="377">
        <v>258328</v>
      </c>
      <c r="O14" s="377">
        <v>231571</v>
      </c>
      <c r="P14" s="377">
        <v>243729</v>
      </c>
      <c r="Q14" s="377">
        <v>240660</v>
      </c>
      <c r="R14" s="377">
        <v>251770</v>
      </c>
      <c r="S14" s="377">
        <v>243515</v>
      </c>
      <c r="T14" s="377">
        <v>257063</v>
      </c>
      <c r="U14" s="377">
        <v>346035</v>
      </c>
      <c r="V14" s="377">
        <v>415925</v>
      </c>
      <c r="W14" s="377">
        <v>382422</v>
      </c>
      <c r="X14" s="378">
        <v>512840</v>
      </c>
      <c r="Y14" s="378">
        <v>494076</v>
      </c>
      <c r="Z14" s="1713">
        <v>515306</v>
      </c>
      <c r="AA14" s="1713">
        <v>532750</v>
      </c>
      <c r="AB14" s="368"/>
      <c r="AC14" s="368"/>
      <c r="AD14" s="368"/>
      <c r="AE14" s="368"/>
      <c r="AF14" s="368"/>
      <c r="AG14" s="368"/>
      <c r="AH14" s="368"/>
      <c r="AI14" s="368"/>
      <c r="AJ14" s="368"/>
      <c r="AK14" s="368"/>
      <c r="AL14" s="368"/>
    </row>
    <row r="15" spans="1:38" ht="13.5" customHeight="1">
      <c r="A15" s="2505"/>
      <c r="B15" s="2507"/>
      <c r="C15" s="375" t="s">
        <v>416</v>
      </c>
      <c r="D15" s="375" t="s">
        <v>417</v>
      </c>
      <c r="E15" s="376">
        <v>50</v>
      </c>
      <c r="F15" s="376">
        <v>52.4</v>
      </c>
      <c r="G15" s="376">
        <v>54.060235154621573</v>
      </c>
      <c r="H15" s="376">
        <v>57.196982296940377</v>
      </c>
      <c r="I15" s="376">
        <v>60.934326839348422</v>
      </c>
      <c r="J15" s="376">
        <v>61.9</v>
      </c>
      <c r="K15" s="376">
        <v>60.794532218388909</v>
      </c>
      <c r="L15" s="376">
        <v>57.963498814670203</v>
      </c>
      <c r="M15" s="376">
        <v>52.2</v>
      </c>
      <c r="N15" s="376">
        <v>39.9</v>
      </c>
      <c r="O15" s="376">
        <v>40.367431466134875</v>
      </c>
      <c r="P15" s="376">
        <v>40.596938851994501</v>
      </c>
      <c r="Q15" s="376">
        <v>43.878824999999999</v>
      </c>
      <c r="R15" s="376">
        <v>45.9</v>
      </c>
      <c r="S15" s="376">
        <v>45.170906000000002</v>
      </c>
      <c r="T15" s="376">
        <v>42.83997773533715</v>
      </c>
      <c r="U15" s="376">
        <v>53.829604532429833</v>
      </c>
      <c r="V15" s="376">
        <v>59.791898000000003</v>
      </c>
      <c r="W15" s="376">
        <v>59.203767999999997</v>
      </c>
      <c r="X15" s="376">
        <v>67.815706000000006</v>
      </c>
      <c r="Y15" s="376">
        <v>66.372202000000001</v>
      </c>
      <c r="Z15" s="376">
        <v>69.471561211242047</v>
      </c>
      <c r="AA15" s="376">
        <v>71.024702000000005</v>
      </c>
      <c r="AB15" s="368"/>
      <c r="AC15" s="368"/>
      <c r="AD15" s="368"/>
      <c r="AE15" s="368"/>
      <c r="AF15" s="368"/>
      <c r="AG15" s="368"/>
      <c r="AH15" s="368"/>
      <c r="AI15" s="368"/>
      <c r="AJ15" s="368"/>
      <c r="AK15" s="368"/>
      <c r="AL15" s="368"/>
    </row>
    <row r="16" spans="1:38" ht="13.5" customHeight="1">
      <c r="A16" s="2504" t="s">
        <v>420</v>
      </c>
      <c r="B16" s="2506" t="s">
        <v>413</v>
      </c>
      <c r="C16" s="372" t="s">
        <v>414</v>
      </c>
      <c r="D16" s="372" t="s">
        <v>415</v>
      </c>
      <c r="E16" s="377" t="s">
        <v>194</v>
      </c>
      <c r="F16" s="377" t="s">
        <v>194</v>
      </c>
      <c r="G16" s="377" t="s">
        <v>194</v>
      </c>
      <c r="H16" s="377" t="s">
        <v>194</v>
      </c>
      <c r="I16" s="377" t="s">
        <v>194</v>
      </c>
      <c r="J16" s="377">
        <v>24520</v>
      </c>
      <c r="K16" s="377">
        <v>22051</v>
      </c>
      <c r="L16" s="377">
        <v>53015</v>
      </c>
      <c r="M16" s="377">
        <v>152226</v>
      </c>
      <c r="N16" s="377">
        <v>130242</v>
      </c>
      <c r="O16" s="377">
        <v>128187</v>
      </c>
      <c r="P16" s="377">
        <v>172990</v>
      </c>
      <c r="Q16" s="377">
        <v>172809</v>
      </c>
      <c r="R16" s="377">
        <v>213049</v>
      </c>
      <c r="S16" s="377">
        <v>225284</v>
      </c>
      <c r="T16" s="377">
        <v>280703</v>
      </c>
      <c r="U16" s="377">
        <v>288351</v>
      </c>
      <c r="V16" s="377">
        <v>302054</v>
      </c>
      <c r="W16" s="377">
        <v>323344</v>
      </c>
      <c r="X16" s="378">
        <v>337151</v>
      </c>
      <c r="Y16" s="378">
        <v>384932</v>
      </c>
      <c r="Z16" s="1713">
        <v>207215</v>
      </c>
      <c r="AA16" s="1713">
        <v>306240</v>
      </c>
      <c r="AB16" s="368"/>
      <c r="AC16" s="368"/>
      <c r="AD16" s="368"/>
      <c r="AE16" s="368"/>
      <c r="AF16" s="368"/>
      <c r="AG16" s="368"/>
      <c r="AH16" s="368"/>
      <c r="AI16" s="368"/>
      <c r="AJ16" s="368"/>
      <c r="AK16" s="368"/>
      <c r="AL16" s="368"/>
    </row>
    <row r="17" spans="1:38" ht="13.5" customHeight="1">
      <c r="A17" s="2505"/>
      <c r="B17" s="2507"/>
      <c r="C17" s="375" t="s">
        <v>416</v>
      </c>
      <c r="D17" s="375" t="s">
        <v>417</v>
      </c>
      <c r="E17" s="376" t="s">
        <v>194</v>
      </c>
      <c r="F17" s="376" t="s">
        <v>194</v>
      </c>
      <c r="G17" s="376" t="s">
        <v>194</v>
      </c>
      <c r="H17" s="376" t="s">
        <v>194</v>
      </c>
      <c r="I17" s="376" t="s">
        <v>194</v>
      </c>
      <c r="J17" s="376">
        <v>9.3000000000000007</v>
      </c>
      <c r="K17" s="376">
        <v>8.3514810424296595</v>
      </c>
      <c r="L17" s="376">
        <v>17.894694205447223</v>
      </c>
      <c r="M17" s="376">
        <v>40.1</v>
      </c>
      <c r="N17" s="376">
        <v>37.200000000000003</v>
      </c>
      <c r="O17" s="376">
        <v>36.864582254891808</v>
      </c>
      <c r="P17" s="376">
        <v>44.6203568287279</v>
      </c>
      <c r="Q17" s="376">
        <v>46.532837999999998</v>
      </c>
      <c r="R17" s="376">
        <v>52.8</v>
      </c>
      <c r="S17" s="376">
        <v>54.728668999999996</v>
      </c>
      <c r="T17" s="376">
        <v>60.128567083228013</v>
      </c>
      <c r="U17" s="376">
        <v>62.785046606875738</v>
      </c>
      <c r="V17" s="376">
        <v>62.571778999999999</v>
      </c>
      <c r="W17" s="376">
        <v>62.669395999999999</v>
      </c>
      <c r="X17" s="376">
        <v>60.201773000000003</v>
      </c>
      <c r="Y17" s="376">
        <v>69.289201000000006</v>
      </c>
      <c r="Z17" s="376">
        <v>65.874973772722356</v>
      </c>
      <c r="AA17" s="376">
        <v>76.784210000000002</v>
      </c>
      <c r="AB17" s="368"/>
      <c r="AC17" s="368"/>
      <c r="AD17" s="368"/>
      <c r="AE17" s="368"/>
      <c r="AF17" s="368"/>
      <c r="AG17" s="368"/>
      <c r="AH17" s="368"/>
      <c r="AI17" s="368"/>
      <c r="AJ17" s="368"/>
      <c r="AK17" s="368"/>
      <c r="AL17" s="368"/>
    </row>
    <row r="18" spans="1:38" ht="13.5" customHeight="1">
      <c r="A18" s="2515" t="s">
        <v>2228</v>
      </c>
      <c r="B18" s="2506" t="s">
        <v>413</v>
      </c>
      <c r="C18" s="372" t="s">
        <v>414</v>
      </c>
      <c r="D18" s="372" t="s">
        <v>415</v>
      </c>
      <c r="E18" s="377" t="s">
        <v>194</v>
      </c>
      <c r="F18" s="377" t="s">
        <v>194</v>
      </c>
      <c r="G18" s="377" t="s">
        <v>194</v>
      </c>
      <c r="H18" s="377" t="s">
        <v>194</v>
      </c>
      <c r="I18" s="377" t="s">
        <v>194</v>
      </c>
      <c r="J18" s="377">
        <v>37283</v>
      </c>
      <c r="K18" s="377">
        <v>35208</v>
      </c>
      <c r="L18" s="377">
        <v>26862</v>
      </c>
      <c r="M18" s="377" t="s">
        <v>135</v>
      </c>
      <c r="N18" s="377" t="s">
        <v>135</v>
      </c>
      <c r="O18" s="377">
        <v>47735</v>
      </c>
      <c r="P18" s="377">
        <v>59375</v>
      </c>
      <c r="Q18" s="377">
        <v>77944</v>
      </c>
      <c r="R18" s="377">
        <v>116937</v>
      </c>
      <c r="S18" s="377">
        <v>103608</v>
      </c>
      <c r="T18" s="377">
        <v>112966</v>
      </c>
      <c r="U18" s="377">
        <v>117044</v>
      </c>
      <c r="V18" s="377">
        <v>65800</v>
      </c>
      <c r="W18" s="377">
        <v>64800</v>
      </c>
      <c r="X18" s="378">
        <v>76100</v>
      </c>
      <c r="Y18" s="378">
        <v>216400</v>
      </c>
      <c r="Z18" s="1713">
        <v>127200</v>
      </c>
      <c r="AA18" s="1713">
        <v>140600</v>
      </c>
      <c r="AB18" s="368"/>
      <c r="AC18" s="368"/>
      <c r="AD18" s="368"/>
      <c r="AE18" s="368"/>
      <c r="AF18" s="368"/>
      <c r="AG18" s="368"/>
      <c r="AH18" s="368"/>
      <c r="AI18" s="368"/>
      <c r="AJ18" s="368"/>
      <c r="AK18" s="368"/>
      <c r="AL18" s="368"/>
    </row>
    <row r="19" spans="1:38" ht="13.5" customHeight="1">
      <c r="A19" s="2516"/>
      <c r="B19" s="2507"/>
      <c r="C19" s="375" t="s">
        <v>416</v>
      </c>
      <c r="D19" s="375" t="s">
        <v>417</v>
      </c>
      <c r="E19" s="376" t="s">
        <v>194</v>
      </c>
      <c r="F19" s="376" t="s">
        <v>194</v>
      </c>
      <c r="G19" s="376" t="s">
        <v>194</v>
      </c>
      <c r="H19" s="376" t="s">
        <v>194</v>
      </c>
      <c r="I19" s="376" t="s">
        <v>194</v>
      </c>
      <c r="J19" s="376">
        <v>9.1</v>
      </c>
      <c r="K19" s="376">
        <v>8.4889283234318338</v>
      </c>
      <c r="L19" s="376">
        <v>6.636738505782624</v>
      </c>
      <c r="M19" s="376" t="s">
        <v>135</v>
      </c>
      <c r="N19" s="376" t="s">
        <v>135</v>
      </c>
      <c r="O19" s="376">
        <v>11.38773650397563</v>
      </c>
      <c r="P19" s="376">
        <v>14.387835463742698</v>
      </c>
      <c r="Q19" s="376">
        <v>18.776077000000001</v>
      </c>
      <c r="R19" s="376">
        <v>27.1</v>
      </c>
      <c r="S19" s="376">
        <v>24.437175</v>
      </c>
      <c r="T19" s="376">
        <v>26.037731999999998</v>
      </c>
      <c r="U19" s="376">
        <v>27.554871258831312</v>
      </c>
      <c r="V19" s="376">
        <v>17.324907846234861</v>
      </c>
      <c r="W19" s="376">
        <v>17.100000000000001</v>
      </c>
      <c r="X19" s="376">
        <v>19.739999999999998</v>
      </c>
      <c r="Y19" s="376">
        <v>40.4</v>
      </c>
      <c r="Z19" s="376">
        <v>29.080932784636488</v>
      </c>
      <c r="AA19" s="376">
        <v>30.53866203301477</v>
      </c>
      <c r="AB19" s="368"/>
      <c r="AC19" s="368"/>
      <c r="AD19" s="368"/>
      <c r="AE19" s="368"/>
      <c r="AF19" s="368"/>
      <c r="AG19" s="368"/>
      <c r="AH19" s="368"/>
      <c r="AI19" s="368"/>
      <c r="AJ19" s="368"/>
      <c r="AK19" s="368"/>
      <c r="AL19" s="368"/>
    </row>
    <row r="20" spans="1:38" ht="13.5" customHeight="1">
      <c r="A20" s="2517" t="s">
        <v>298</v>
      </c>
      <c r="B20" s="2519" t="s">
        <v>413</v>
      </c>
      <c r="C20" s="379" t="s">
        <v>414</v>
      </c>
      <c r="D20" s="379" t="s">
        <v>415</v>
      </c>
      <c r="E20" s="378" t="s">
        <v>194</v>
      </c>
      <c r="F20" s="378" t="s">
        <v>194</v>
      </c>
      <c r="G20" s="378" t="s">
        <v>194</v>
      </c>
      <c r="H20" s="378" t="s">
        <v>194</v>
      </c>
      <c r="I20" s="378">
        <v>26063</v>
      </c>
      <c r="J20" s="378">
        <v>37658</v>
      </c>
      <c r="K20" s="378">
        <v>54486</v>
      </c>
      <c r="L20" s="378">
        <v>99842</v>
      </c>
      <c r="M20" s="378">
        <v>104436</v>
      </c>
      <c r="N20" s="378">
        <v>83190</v>
      </c>
      <c r="O20" s="378">
        <v>97676</v>
      </c>
      <c r="P20" s="378">
        <v>101951</v>
      </c>
      <c r="Q20" s="378">
        <v>88619</v>
      </c>
      <c r="R20" s="378">
        <v>134438</v>
      </c>
      <c r="S20" s="378">
        <v>148458</v>
      </c>
      <c r="T20" s="378">
        <v>185177</v>
      </c>
      <c r="U20" s="378">
        <v>216591</v>
      </c>
      <c r="V20" s="378">
        <v>207535</v>
      </c>
      <c r="W20" s="378">
        <v>178587</v>
      </c>
      <c r="X20" s="378">
        <v>221546</v>
      </c>
      <c r="Y20" s="378">
        <v>218905</v>
      </c>
      <c r="Z20" s="1713">
        <v>254792</v>
      </c>
      <c r="AA20" s="1713">
        <v>308264</v>
      </c>
      <c r="AB20" s="368"/>
      <c r="AC20" s="368"/>
      <c r="AD20" s="368"/>
      <c r="AE20" s="368"/>
      <c r="AF20" s="368"/>
      <c r="AG20" s="368"/>
      <c r="AH20" s="368"/>
      <c r="AI20" s="368"/>
      <c r="AJ20" s="368"/>
      <c r="AK20" s="368"/>
      <c r="AL20" s="368"/>
    </row>
    <row r="21" spans="1:38" ht="13.5" customHeight="1">
      <c r="A21" s="2518"/>
      <c r="B21" s="2520"/>
      <c r="C21" s="380" t="s">
        <v>416</v>
      </c>
      <c r="D21" s="380" t="s">
        <v>417</v>
      </c>
      <c r="E21" s="381" t="s">
        <v>194</v>
      </c>
      <c r="F21" s="381" t="s">
        <v>194</v>
      </c>
      <c r="G21" s="381" t="s">
        <v>194</v>
      </c>
      <c r="H21" s="381" t="s">
        <v>194</v>
      </c>
      <c r="I21" s="381">
        <v>13.047221902392383</v>
      </c>
      <c r="J21" s="381">
        <v>17.600000000000001</v>
      </c>
      <c r="K21" s="381">
        <v>23.948732149214763</v>
      </c>
      <c r="L21" s="381">
        <v>35.849652785258272</v>
      </c>
      <c r="M21" s="381">
        <v>37</v>
      </c>
      <c r="N21" s="381">
        <v>31.1</v>
      </c>
      <c r="O21" s="381">
        <v>34.526321742788163</v>
      </c>
      <c r="P21" s="381">
        <v>35.189857688709999</v>
      </c>
      <c r="Q21" s="381">
        <v>32.343763000000003</v>
      </c>
      <c r="R21" s="381">
        <v>43.4</v>
      </c>
      <c r="S21" s="381">
        <v>43.807135000000002</v>
      </c>
      <c r="T21" s="381">
        <v>53.726349999999996</v>
      </c>
      <c r="U21" s="381">
        <v>59.548665048210026</v>
      </c>
      <c r="V21" s="381">
        <v>62.253464999999998</v>
      </c>
      <c r="W21" s="381">
        <v>60.094489000000003</v>
      </c>
      <c r="X21" s="381">
        <v>66.105902999999998</v>
      </c>
      <c r="Y21" s="381">
        <v>51.303775000000002</v>
      </c>
      <c r="Z21" s="381">
        <v>62.134059057777513</v>
      </c>
      <c r="AA21" s="381">
        <v>70.336872</v>
      </c>
      <c r="AB21" s="368"/>
      <c r="AC21" s="368"/>
      <c r="AD21" s="368"/>
      <c r="AE21" s="368"/>
      <c r="AF21" s="368"/>
      <c r="AG21" s="368"/>
      <c r="AH21" s="368"/>
      <c r="AI21" s="368"/>
      <c r="AJ21" s="368"/>
      <c r="AK21" s="368"/>
      <c r="AL21" s="368"/>
    </row>
    <row r="22" spans="1:38" ht="9" customHeight="1">
      <c r="A22" s="382"/>
      <c r="B22" s="383"/>
      <c r="C22" s="384"/>
      <c r="D22" s="385"/>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68"/>
      <c r="AC22" s="368"/>
      <c r="AD22" s="368"/>
      <c r="AE22" s="368"/>
      <c r="AF22" s="368"/>
      <c r="AG22" s="368"/>
      <c r="AH22" s="368"/>
      <c r="AI22" s="368"/>
      <c r="AJ22" s="368"/>
      <c r="AK22" s="368"/>
      <c r="AL22" s="368"/>
    </row>
    <row r="23" spans="1:38" ht="24.75" customHeight="1">
      <c r="A23" s="297" t="s">
        <v>421</v>
      </c>
      <c r="B23" s="152"/>
      <c r="C23" s="152"/>
      <c r="D23" s="152"/>
      <c r="E23" s="366"/>
      <c r="F23" s="152"/>
      <c r="G23" s="152"/>
      <c r="H23" s="152"/>
      <c r="I23" s="152"/>
      <c r="J23" s="152"/>
      <c r="K23" s="152"/>
      <c r="L23" s="152"/>
      <c r="M23" s="152"/>
      <c r="N23" s="152"/>
      <c r="O23" s="152"/>
      <c r="P23" s="152"/>
      <c r="Q23" s="152"/>
      <c r="R23" s="152"/>
      <c r="S23" s="152"/>
      <c r="T23" s="152"/>
      <c r="U23" s="152"/>
      <c r="V23" s="152"/>
      <c r="W23" s="152"/>
      <c r="X23" s="152"/>
      <c r="Y23" s="152"/>
      <c r="Z23" s="152"/>
      <c r="AA23" s="152"/>
    </row>
    <row r="24" spans="1:38" s="370" customFormat="1" ht="12" customHeight="1">
      <c r="A24" s="2511" t="s">
        <v>422</v>
      </c>
      <c r="B24" s="2500" t="s">
        <v>408</v>
      </c>
      <c r="C24" s="2513" t="s">
        <v>409</v>
      </c>
      <c r="D24" s="2521" t="s">
        <v>423</v>
      </c>
      <c r="E24" s="2495" t="s">
        <v>411</v>
      </c>
      <c r="F24" s="2502"/>
      <c r="G24" s="2502"/>
      <c r="H24" s="2502"/>
      <c r="I24" s="2502"/>
      <c r="J24" s="2502"/>
      <c r="K24" s="2502"/>
      <c r="L24" s="2502"/>
      <c r="M24" s="2502"/>
      <c r="N24" s="2502"/>
      <c r="O24" s="2502"/>
      <c r="P24" s="2502"/>
      <c r="Q24" s="2502"/>
      <c r="R24" s="2502"/>
      <c r="S24" s="2502"/>
      <c r="T24" s="2502"/>
      <c r="U24" s="2502"/>
      <c r="V24" s="2502"/>
      <c r="W24" s="2502"/>
      <c r="X24" s="2502"/>
      <c r="Y24" s="2502"/>
      <c r="Z24" s="2502"/>
      <c r="AA24" s="2503"/>
    </row>
    <row r="25" spans="1:38" ht="12" customHeight="1">
      <c r="A25" s="2512"/>
      <c r="B25" s="2501"/>
      <c r="C25" s="2514"/>
      <c r="D25" s="2501"/>
      <c r="E25" s="371">
        <v>2002</v>
      </c>
      <c r="F25" s="371">
        <v>2003</v>
      </c>
      <c r="G25" s="371">
        <v>2004</v>
      </c>
      <c r="H25" s="371">
        <v>2005</v>
      </c>
      <c r="I25" s="371">
        <v>2006</v>
      </c>
      <c r="J25" s="371">
        <v>2007</v>
      </c>
      <c r="K25" s="371">
        <v>2008</v>
      </c>
      <c r="L25" s="371">
        <v>2009</v>
      </c>
      <c r="M25" s="371">
        <v>2010</v>
      </c>
      <c r="N25" s="371">
        <v>2011</v>
      </c>
      <c r="O25" s="371">
        <v>2012</v>
      </c>
      <c r="P25" s="371">
        <v>2013</v>
      </c>
      <c r="Q25" s="371">
        <v>2014</v>
      </c>
      <c r="R25" s="371">
        <v>2015</v>
      </c>
      <c r="S25" s="371">
        <v>2016</v>
      </c>
      <c r="T25" s="371">
        <v>2017</v>
      </c>
      <c r="U25" s="371">
        <v>2018</v>
      </c>
      <c r="V25" s="371">
        <v>2019</v>
      </c>
      <c r="W25" s="371">
        <v>2020</v>
      </c>
      <c r="X25" s="371">
        <v>2021</v>
      </c>
      <c r="Y25" s="371">
        <v>2022</v>
      </c>
      <c r="Z25" s="371">
        <v>2023</v>
      </c>
      <c r="AA25" s="371">
        <v>2024</v>
      </c>
      <c r="AB25" s="368"/>
      <c r="AC25" s="368"/>
      <c r="AD25" s="368"/>
      <c r="AE25" s="368"/>
      <c r="AF25" s="368"/>
      <c r="AG25" s="368"/>
      <c r="AH25" s="368"/>
      <c r="AI25" s="368"/>
      <c r="AJ25" s="368"/>
      <c r="AK25" s="368"/>
      <c r="AL25" s="368"/>
    </row>
    <row r="26" spans="1:38" ht="13.5" customHeight="1">
      <c r="A26" s="2509" t="s">
        <v>373</v>
      </c>
      <c r="B26" s="2510" t="s">
        <v>424</v>
      </c>
      <c r="C26" s="372" t="s">
        <v>414</v>
      </c>
      <c r="D26" s="373" t="s">
        <v>425</v>
      </c>
      <c r="E26" s="374">
        <v>11611</v>
      </c>
      <c r="F26" s="374">
        <v>18344</v>
      </c>
      <c r="G26" s="374">
        <v>22977</v>
      </c>
      <c r="H26" s="374">
        <v>24634</v>
      </c>
      <c r="I26" s="374">
        <v>22549</v>
      </c>
      <c r="J26" s="374">
        <v>25265</v>
      </c>
      <c r="K26" s="374">
        <v>27861</v>
      </c>
      <c r="L26" s="374">
        <v>28260</v>
      </c>
      <c r="M26" s="374">
        <v>38763</v>
      </c>
      <c r="N26" s="374">
        <v>40492</v>
      </c>
      <c r="O26" s="374">
        <v>35900</v>
      </c>
      <c r="P26" s="374">
        <v>31310</v>
      </c>
      <c r="Q26" s="374">
        <v>28544</v>
      </c>
      <c r="R26" s="374">
        <v>26868</v>
      </c>
      <c r="S26" s="374">
        <v>26455</v>
      </c>
      <c r="T26" s="374">
        <v>26519</v>
      </c>
      <c r="U26" s="374">
        <v>28318</v>
      </c>
      <c r="V26" s="374">
        <v>27899</v>
      </c>
      <c r="W26" s="374">
        <v>20196</v>
      </c>
      <c r="X26" s="374">
        <v>51543</v>
      </c>
      <c r="Y26" s="374">
        <v>57857</v>
      </c>
      <c r="Z26" s="1712">
        <v>31408</v>
      </c>
      <c r="AA26" s="1712">
        <v>24936</v>
      </c>
      <c r="AB26" s="368"/>
      <c r="AC26" s="368"/>
      <c r="AD26" s="368"/>
      <c r="AE26" s="368"/>
      <c r="AF26" s="368"/>
      <c r="AG26" s="368"/>
      <c r="AH26" s="368"/>
      <c r="AI26" s="368"/>
      <c r="AJ26" s="368"/>
      <c r="AK26" s="368"/>
      <c r="AL26" s="368"/>
    </row>
    <row r="27" spans="1:38" ht="13.5" customHeight="1">
      <c r="A27" s="2505"/>
      <c r="B27" s="2507"/>
      <c r="C27" s="387" t="s">
        <v>426</v>
      </c>
      <c r="D27" s="375" t="s">
        <v>417</v>
      </c>
      <c r="E27" s="376">
        <v>35.9</v>
      </c>
      <c r="F27" s="376">
        <v>40.6</v>
      </c>
      <c r="G27" s="376">
        <v>43.8</v>
      </c>
      <c r="H27" s="376">
        <v>48</v>
      </c>
      <c r="I27" s="376">
        <v>46.6</v>
      </c>
      <c r="J27" s="376">
        <v>52.2</v>
      </c>
      <c r="K27" s="376">
        <v>57.7</v>
      </c>
      <c r="L27" s="376">
        <v>56.5</v>
      </c>
      <c r="M27" s="376">
        <v>57.2</v>
      </c>
      <c r="N27" s="376">
        <v>60.1</v>
      </c>
      <c r="O27" s="376">
        <v>60.9</v>
      </c>
      <c r="P27" s="376">
        <v>60.7</v>
      </c>
      <c r="Q27" s="376">
        <v>57.5</v>
      </c>
      <c r="R27" s="376">
        <v>55</v>
      </c>
      <c r="S27" s="376">
        <v>50.081402392851736</v>
      </c>
      <c r="T27" s="376">
        <v>50.468161230160241</v>
      </c>
      <c r="U27" s="376">
        <v>52.785803493205584</v>
      </c>
      <c r="V27" s="376">
        <v>53.911111111111111</v>
      </c>
      <c r="W27" s="376">
        <v>48.191276128662786</v>
      </c>
      <c r="X27" s="376">
        <v>63.407883082373786</v>
      </c>
      <c r="Y27" s="376">
        <v>57.666699890361805</v>
      </c>
      <c r="Z27" s="376">
        <v>53.692560175054702</v>
      </c>
      <c r="AA27" s="376">
        <v>39.190909519543588</v>
      </c>
      <c r="AB27" s="368"/>
      <c r="AC27" s="368"/>
      <c r="AD27" s="368"/>
      <c r="AE27" s="368"/>
      <c r="AF27" s="368"/>
      <c r="AG27" s="368"/>
      <c r="AH27" s="368"/>
      <c r="AI27" s="368"/>
      <c r="AJ27" s="368"/>
      <c r="AK27" s="368"/>
      <c r="AL27" s="368"/>
    </row>
    <row r="28" spans="1:38" ht="13.5" customHeight="1">
      <c r="A28" s="2508" t="s">
        <v>378</v>
      </c>
      <c r="B28" s="2506" t="s">
        <v>424</v>
      </c>
      <c r="C28" s="372" t="s">
        <v>414</v>
      </c>
      <c r="D28" s="372" t="s">
        <v>425</v>
      </c>
      <c r="E28" s="377">
        <v>13843</v>
      </c>
      <c r="F28" s="377">
        <v>16588</v>
      </c>
      <c r="G28" s="377">
        <v>19578</v>
      </c>
      <c r="H28" s="377">
        <v>22137</v>
      </c>
      <c r="I28" s="377">
        <v>23549</v>
      </c>
      <c r="J28" s="377">
        <v>28651</v>
      </c>
      <c r="K28" s="377">
        <v>31438</v>
      </c>
      <c r="L28" s="377">
        <v>31008</v>
      </c>
      <c r="M28" s="377">
        <v>32137</v>
      </c>
      <c r="N28" s="377">
        <v>36122</v>
      </c>
      <c r="O28" s="377">
        <v>37394</v>
      </c>
      <c r="P28" s="377">
        <v>39402</v>
      </c>
      <c r="Q28" s="377">
        <v>39549</v>
      </c>
      <c r="R28" s="377">
        <v>34387</v>
      </c>
      <c r="S28" s="377">
        <v>34079</v>
      </c>
      <c r="T28" s="377">
        <v>36587</v>
      </c>
      <c r="U28" s="377">
        <v>39697</v>
      </c>
      <c r="V28" s="377">
        <v>39962</v>
      </c>
      <c r="W28" s="377">
        <v>39451</v>
      </c>
      <c r="X28" s="378">
        <v>46619</v>
      </c>
      <c r="Y28" s="378">
        <v>46363</v>
      </c>
      <c r="Z28" s="1713">
        <v>38715</v>
      </c>
      <c r="AA28" s="1713">
        <v>38519</v>
      </c>
      <c r="AB28" s="368"/>
      <c r="AC28" s="368"/>
      <c r="AD28" s="368"/>
      <c r="AE28" s="368"/>
      <c r="AF28" s="368"/>
      <c r="AG28" s="368"/>
      <c r="AH28" s="368"/>
      <c r="AI28" s="368"/>
      <c r="AJ28" s="368"/>
      <c r="AK28" s="368"/>
      <c r="AL28" s="368"/>
    </row>
    <row r="29" spans="1:38" ht="13.5" customHeight="1">
      <c r="A29" s="2505"/>
      <c r="B29" s="2507"/>
      <c r="C29" s="375" t="s">
        <v>416</v>
      </c>
      <c r="D29" s="375" t="s">
        <v>417</v>
      </c>
      <c r="E29" s="376">
        <v>38.1</v>
      </c>
      <c r="F29" s="376">
        <v>39.6</v>
      </c>
      <c r="G29" s="376">
        <v>41.3</v>
      </c>
      <c r="H29" s="376">
        <v>43.8</v>
      </c>
      <c r="I29" s="376">
        <v>44.2</v>
      </c>
      <c r="J29" s="376">
        <v>46.9</v>
      </c>
      <c r="K29" s="376">
        <v>49.3</v>
      </c>
      <c r="L29" s="376">
        <v>50.1</v>
      </c>
      <c r="M29" s="376">
        <v>52.2</v>
      </c>
      <c r="N29" s="376">
        <v>55.5</v>
      </c>
      <c r="O29" s="376">
        <v>55.6</v>
      </c>
      <c r="P29" s="376">
        <v>55.3</v>
      </c>
      <c r="Q29" s="376">
        <v>53.2</v>
      </c>
      <c r="R29" s="376">
        <v>49.1</v>
      </c>
      <c r="S29" s="376">
        <v>47.404367784114619</v>
      </c>
      <c r="T29" s="376">
        <v>47.857423152387184</v>
      </c>
      <c r="U29" s="376">
        <v>48.659614370993246</v>
      </c>
      <c r="V29" s="376">
        <v>48.699106740272242</v>
      </c>
      <c r="W29" s="376">
        <v>47.770754625593334</v>
      </c>
      <c r="X29" s="376">
        <v>49.713676352972541</v>
      </c>
      <c r="Y29" s="376">
        <v>48.832457369158341</v>
      </c>
      <c r="Z29" s="376">
        <v>45.462018107305155</v>
      </c>
      <c r="AA29" s="376">
        <v>43.366996543610185</v>
      </c>
      <c r="AB29" s="368"/>
      <c r="AC29" s="368"/>
      <c r="AD29" s="368"/>
      <c r="AE29" s="368"/>
      <c r="AF29" s="368"/>
      <c r="AG29" s="368"/>
      <c r="AH29" s="368"/>
      <c r="AI29" s="368"/>
      <c r="AJ29" s="368"/>
      <c r="AK29" s="368"/>
      <c r="AL29" s="368"/>
    </row>
    <row r="30" spans="1:38" ht="13.5" customHeight="1">
      <c r="A30" s="2508" t="s">
        <v>379</v>
      </c>
      <c r="B30" s="2506" t="s">
        <v>424</v>
      </c>
      <c r="C30" s="372" t="s">
        <v>414</v>
      </c>
      <c r="D30" s="372" t="s">
        <v>425</v>
      </c>
      <c r="E30" s="388" t="s">
        <v>427</v>
      </c>
      <c r="F30" s="388">
        <v>9165</v>
      </c>
      <c r="G30" s="377">
        <v>9467</v>
      </c>
      <c r="H30" s="377">
        <v>9245</v>
      </c>
      <c r="I30" s="377">
        <v>8859</v>
      </c>
      <c r="J30" s="377">
        <v>9507</v>
      </c>
      <c r="K30" s="377">
        <v>10480</v>
      </c>
      <c r="L30" s="377">
        <v>13027</v>
      </c>
      <c r="M30" s="377">
        <v>25761</v>
      </c>
      <c r="N30" s="377">
        <v>27552</v>
      </c>
      <c r="O30" s="377">
        <v>26875</v>
      </c>
      <c r="P30" s="377">
        <v>25787</v>
      </c>
      <c r="Q30" s="377">
        <v>25166</v>
      </c>
      <c r="R30" s="377">
        <v>21979</v>
      </c>
      <c r="S30" s="377">
        <v>21329</v>
      </c>
      <c r="T30" s="377">
        <v>22698</v>
      </c>
      <c r="U30" s="377">
        <v>24082</v>
      </c>
      <c r="V30" s="377">
        <v>26515</v>
      </c>
      <c r="W30" s="377">
        <v>26967</v>
      </c>
      <c r="X30" s="378">
        <v>26279</v>
      </c>
      <c r="Y30" s="378">
        <v>32077</v>
      </c>
      <c r="Z30" s="1713">
        <v>31635</v>
      </c>
      <c r="AA30" s="1713">
        <v>31891</v>
      </c>
      <c r="AB30" s="368"/>
      <c r="AC30" s="368"/>
      <c r="AD30" s="368"/>
      <c r="AE30" s="368"/>
      <c r="AF30" s="368"/>
      <c r="AG30" s="368"/>
      <c r="AH30" s="368"/>
      <c r="AI30" s="368"/>
      <c r="AJ30" s="368"/>
      <c r="AK30" s="368"/>
      <c r="AL30" s="368"/>
    </row>
    <row r="31" spans="1:38" ht="13.5" customHeight="1">
      <c r="A31" s="2505"/>
      <c r="B31" s="2507"/>
      <c r="C31" s="375" t="s">
        <v>416</v>
      </c>
      <c r="D31" s="375" t="s">
        <v>417</v>
      </c>
      <c r="E31" s="376">
        <v>39</v>
      </c>
      <c r="F31" s="376">
        <v>40.799999999999997</v>
      </c>
      <c r="G31" s="376">
        <v>41.3</v>
      </c>
      <c r="H31" s="376">
        <v>42</v>
      </c>
      <c r="I31" s="376">
        <v>39.1</v>
      </c>
      <c r="J31" s="376">
        <v>39.299999999999997</v>
      </c>
      <c r="K31" s="376">
        <v>43.9</v>
      </c>
      <c r="L31" s="376">
        <v>47.5</v>
      </c>
      <c r="M31" s="376">
        <v>56</v>
      </c>
      <c r="N31" s="376">
        <v>57.3</v>
      </c>
      <c r="O31" s="376">
        <v>56.9</v>
      </c>
      <c r="P31" s="376">
        <v>58.6</v>
      </c>
      <c r="Q31" s="376">
        <v>59.6</v>
      </c>
      <c r="R31" s="376">
        <v>55.6</v>
      </c>
      <c r="S31" s="376">
        <v>53.581028462330742</v>
      </c>
      <c r="T31" s="376">
        <v>56.572454015253477</v>
      </c>
      <c r="U31" s="376">
        <v>56.939518607840355</v>
      </c>
      <c r="V31" s="376">
        <v>56.60760034158838</v>
      </c>
      <c r="W31" s="376">
        <v>56.188273534191779</v>
      </c>
      <c r="X31" s="376">
        <v>53.956553876478317</v>
      </c>
      <c r="Y31" s="376">
        <v>54.108260378185989</v>
      </c>
      <c r="Z31" s="376">
        <v>52.624137070614651</v>
      </c>
      <c r="AA31" s="376">
        <v>49.69922702904875</v>
      </c>
      <c r="AB31" s="368"/>
      <c r="AC31" s="368"/>
      <c r="AD31" s="368"/>
      <c r="AE31" s="368"/>
      <c r="AF31" s="368"/>
      <c r="AG31" s="368"/>
      <c r="AH31" s="368"/>
      <c r="AI31" s="368"/>
      <c r="AJ31" s="368"/>
      <c r="AK31" s="368"/>
      <c r="AL31" s="368"/>
    </row>
    <row r="32" spans="1:38" ht="13.5" customHeight="1">
      <c r="A32" s="2522" t="s">
        <v>428</v>
      </c>
      <c r="B32" s="2506" t="s">
        <v>424</v>
      </c>
      <c r="C32" s="372" t="s">
        <v>414</v>
      </c>
      <c r="D32" s="372" t="s">
        <v>425</v>
      </c>
      <c r="E32" s="377">
        <v>6687</v>
      </c>
      <c r="F32" s="377">
        <v>7703</v>
      </c>
      <c r="G32" s="377">
        <v>8438</v>
      </c>
      <c r="H32" s="377">
        <v>9631</v>
      </c>
      <c r="I32" s="377">
        <v>10481</v>
      </c>
      <c r="J32" s="377">
        <v>12662</v>
      </c>
      <c r="K32" s="377">
        <v>15033</v>
      </c>
      <c r="L32" s="377">
        <v>16312</v>
      </c>
      <c r="M32" s="377">
        <v>19973</v>
      </c>
      <c r="N32" s="377">
        <v>7732</v>
      </c>
      <c r="O32" s="377">
        <v>7945</v>
      </c>
      <c r="P32" s="377">
        <v>8609</v>
      </c>
      <c r="Q32" s="377">
        <v>9115</v>
      </c>
      <c r="R32" s="377">
        <v>9298</v>
      </c>
      <c r="S32" s="377">
        <v>9691</v>
      </c>
      <c r="T32" s="377">
        <v>9965</v>
      </c>
      <c r="U32" s="377">
        <v>11229</v>
      </c>
      <c r="V32" s="377">
        <v>9359</v>
      </c>
      <c r="W32" s="377">
        <v>10925</v>
      </c>
      <c r="X32" s="378">
        <v>12687</v>
      </c>
      <c r="Y32" s="378">
        <v>12341</v>
      </c>
      <c r="Z32" s="1713">
        <v>12435</v>
      </c>
      <c r="AA32" s="1713">
        <v>13305</v>
      </c>
      <c r="AB32" s="368"/>
      <c r="AC32" s="368"/>
      <c r="AD32" s="368"/>
      <c r="AE32" s="368"/>
      <c r="AF32" s="368"/>
      <c r="AG32" s="368"/>
      <c r="AH32" s="368"/>
      <c r="AI32" s="368"/>
      <c r="AJ32" s="368"/>
      <c r="AK32" s="368"/>
      <c r="AL32" s="368"/>
    </row>
    <row r="33" spans="1:38" ht="13.5" customHeight="1">
      <c r="A33" s="2523"/>
      <c r="B33" s="2507"/>
      <c r="C33" s="375" t="s">
        <v>416</v>
      </c>
      <c r="D33" s="375" t="s">
        <v>417</v>
      </c>
      <c r="E33" s="376">
        <v>37.799999999999997</v>
      </c>
      <c r="F33" s="376">
        <v>39.1</v>
      </c>
      <c r="G33" s="376">
        <v>42.9</v>
      </c>
      <c r="H33" s="376">
        <v>43.1</v>
      </c>
      <c r="I33" s="376">
        <v>46.6</v>
      </c>
      <c r="J33" s="376">
        <v>48.9</v>
      </c>
      <c r="K33" s="376">
        <v>50.9</v>
      </c>
      <c r="L33" s="376">
        <v>53</v>
      </c>
      <c r="M33" s="376">
        <v>56.8</v>
      </c>
      <c r="N33" s="376">
        <v>44.3</v>
      </c>
      <c r="O33" s="376">
        <v>43.2</v>
      </c>
      <c r="P33" s="376">
        <v>45.8</v>
      </c>
      <c r="Q33" s="376">
        <v>45.7</v>
      </c>
      <c r="R33" s="376">
        <v>40.700000000000003</v>
      </c>
      <c r="S33" s="376">
        <v>37.79936032451829</v>
      </c>
      <c r="T33" s="376">
        <v>35.31684150836405</v>
      </c>
      <c r="U33" s="376">
        <v>34.283882392452597</v>
      </c>
      <c r="V33" s="376">
        <v>28.133830337281307</v>
      </c>
      <c r="W33" s="376">
        <v>23.851628678718015</v>
      </c>
      <c r="X33" s="376">
        <v>22.575938217342561</v>
      </c>
      <c r="Y33" s="376">
        <v>21.257794467220172</v>
      </c>
      <c r="Z33" s="376">
        <v>22.892963658455763</v>
      </c>
      <c r="AA33" s="376">
        <v>23.618063691553946</v>
      </c>
      <c r="AB33" s="368"/>
      <c r="AC33" s="368"/>
      <c r="AD33" s="368"/>
      <c r="AE33" s="368"/>
      <c r="AF33" s="368"/>
      <c r="AG33" s="368"/>
      <c r="AH33" s="368"/>
      <c r="AI33" s="368"/>
      <c r="AJ33" s="368"/>
      <c r="AK33" s="368"/>
      <c r="AL33" s="368"/>
    </row>
    <row r="34" spans="1:38" ht="13.5" customHeight="1">
      <c r="A34" s="2508" t="s">
        <v>391</v>
      </c>
      <c r="B34" s="2506" t="s">
        <v>424</v>
      </c>
      <c r="C34" s="372" t="s">
        <v>414</v>
      </c>
      <c r="D34" s="372" t="s">
        <v>425</v>
      </c>
      <c r="E34" s="377" t="s">
        <v>194</v>
      </c>
      <c r="F34" s="377" t="s">
        <v>194</v>
      </c>
      <c r="G34" s="377" t="s">
        <v>194</v>
      </c>
      <c r="H34" s="377" t="s">
        <v>194</v>
      </c>
      <c r="I34" s="377" t="s">
        <v>194</v>
      </c>
      <c r="J34" s="377" t="s">
        <v>194</v>
      </c>
      <c r="K34" s="377" t="s">
        <v>194</v>
      </c>
      <c r="L34" s="377">
        <v>3412</v>
      </c>
      <c r="M34" s="377">
        <v>3725</v>
      </c>
      <c r="N34" s="377">
        <v>3777</v>
      </c>
      <c r="O34" s="377">
        <v>4111</v>
      </c>
      <c r="P34" s="377">
        <v>4507</v>
      </c>
      <c r="Q34" s="377">
        <v>6708</v>
      </c>
      <c r="R34" s="377">
        <v>11405</v>
      </c>
      <c r="S34" s="377">
        <v>11036</v>
      </c>
      <c r="T34" s="377">
        <v>7913</v>
      </c>
      <c r="U34" s="377">
        <v>5858</v>
      </c>
      <c r="V34" s="377">
        <v>5804</v>
      </c>
      <c r="W34" s="377">
        <v>6472</v>
      </c>
      <c r="X34" s="378">
        <v>8038</v>
      </c>
      <c r="Y34" s="378">
        <v>8397</v>
      </c>
      <c r="Z34" s="1713">
        <v>7678</v>
      </c>
      <c r="AA34" s="1713">
        <v>8163</v>
      </c>
      <c r="AB34" s="368"/>
      <c r="AC34" s="368"/>
      <c r="AD34" s="368"/>
      <c r="AE34" s="368"/>
      <c r="AF34" s="368"/>
      <c r="AG34" s="368"/>
      <c r="AH34" s="368"/>
      <c r="AI34" s="368"/>
      <c r="AJ34" s="368"/>
      <c r="AK34" s="368"/>
      <c r="AL34" s="368"/>
    </row>
    <row r="35" spans="1:38" ht="13.5" customHeight="1">
      <c r="A35" s="2505"/>
      <c r="B35" s="2507"/>
      <c r="C35" s="375" t="s">
        <v>416</v>
      </c>
      <c r="D35" s="375" t="s">
        <v>417</v>
      </c>
      <c r="E35" s="376" t="s">
        <v>194</v>
      </c>
      <c r="F35" s="376" t="s">
        <v>194</v>
      </c>
      <c r="G35" s="376" t="s">
        <v>194</v>
      </c>
      <c r="H35" s="376" t="s">
        <v>194</v>
      </c>
      <c r="I35" s="376" t="s">
        <v>194</v>
      </c>
      <c r="J35" s="376" t="s">
        <v>194</v>
      </c>
      <c r="K35" s="376" t="s">
        <v>194</v>
      </c>
      <c r="L35" s="376">
        <v>48.7</v>
      </c>
      <c r="M35" s="376">
        <v>46.9</v>
      </c>
      <c r="N35" s="376">
        <v>45</v>
      </c>
      <c r="O35" s="376">
        <v>42.4</v>
      </c>
      <c r="P35" s="376">
        <v>40.200000000000003</v>
      </c>
      <c r="Q35" s="376">
        <v>27</v>
      </c>
      <c r="R35" s="376">
        <v>34.9</v>
      </c>
      <c r="S35" s="376">
        <v>36.31457716354064</v>
      </c>
      <c r="T35" s="376">
        <v>30.309878576626957</v>
      </c>
      <c r="U35" s="389">
        <v>26.474442988204455</v>
      </c>
      <c r="V35" s="376">
        <v>25.854158314401531</v>
      </c>
      <c r="W35" s="376">
        <v>26.2141034468792</v>
      </c>
      <c r="X35" s="376">
        <v>29.437831898919615</v>
      </c>
      <c r="Y35" s="376">
        <v>30.779663502071035</v>
      </c>
      <c r="Z35" s="376">
        <v>28.315385750110632</v>
      </c>
      <c r="AA35" s="376">
        <v>28.38909369131251</v>
      </c>
      <c r="AB35" s="368"/>
      <c r="AC35" s="368"/>
      <c r="AD35" s="368"/>
      <c r="AE35" s="368"/>
      <c r="AF35" s="368"/>
      <c r="AG35" s="368"/>
      <c r="AH35" s="368"/>
      <c r="AI35" s="368"/>
      <c r="AJ35" s="368"/>
      <c r="AK35" s="368"/>
      <c r="AL35" s="368"/>
    </row>
    <row r="36" spans="1:38" ht="13.5" customHeight="1">
      <c r="A36" s="2508" t="s">
        <v>392</v>
      </c>
      <c r="B36" s="2506" t="s">
        <v>424</v>
      </c>
      <c r="C36" s="372" t="s">
        <v>414</v>
      </c>
      <c r="D36" s="372" t="s">
        <v>425</v>
      </c>
      <c r="E36" s="377">
        <v>495</v>
      </c>
      <c r="F36" s="377">
        <v>1104</v>
      </c>
      <c r="G36" s="377">
        <v>1698</v>
      </c>
      <c r="H36" s="377">
        <v>2130</v>
      </c>
      <c r="I36" s="377">
        <v>2461</v>
      </c>
      <c r="J36" s="377">
        <v>2868</v>
      </c>
      <c r="K36" s="377">
        <v>3227</v>
      </c>
      <c r="L36" s="377">
        <v>3216</v>
      </c>
      <c r="M36" s="377">
        <v>3417</v>
      </c>
      <c r="N36" s="377">
        <v>3597</v>
      </c>
      <c r="O36" s="377">
        <v>3850</v>
      </c>
      <c r="P36" s="377">
        <v>4196</v>
      </c>
      <c r="Q36" s="377">
        <v>4667</v>
      </c>
      <c r="R36" s="377">
        <v>4421</v>
      </c>
      <c r="S36" s="377">
        <v>4567</v>
      </c>
      <c r="T36" s="377">
        <v>4820</v>
      </c>
      <c r="U36" s="377">
        <v>5104</v>
      </c>
      <c r="V36" s="377">
        <v>6138</v>
      </c>
      <c r="W36" s="377">
        <v>6928</v>
      </c>
      <c r="X36" s="378">
        <v>7785</v>
      </c>
      <c r="Y36" s="378">
        <v>7728</v>
      </c>
      <c r="Z36" s="1713">
        <v>8384</v>
      </c>
      <c r="AA36" s="1713">
        <v>9561</v>
      </c>
      <c r="AB36" s="368"/>
      <c r="AC36" s="368"/>
      <c r="AD36" s="368"/>
      <c r="AE36" s="368"/>
      <c r="AF36" s="368"/>
      <c r="AG36" s="368"/>
      <c r="AH36" s="368"/>
      <c r="AI36" s="368"/>
      <c r="AJ36" s="368"/>
      <c r="AK36" s="368"/>
      <c r="AL36" s="368"/>
    </row>
    <row r="37" spans="1:38" ht="13.5" customHeight="1">
      <c r="A37" s="2505"/>
      <c r="B37" s="2507"/>
      <c r="C37" s="375" t="s">
        <v>416</v>
      </c>
      <c r="D37" s="375" t="s">
        <v>417</v>
      </c>
      <c r="E37" s="376">
        <v>9</v>
      </c>
      <c r="F37" s="376">
        <v>13.2</v>
      </c>
      <c r="G37" s="376">
        <v>16.100000000000001</v>
      </c>
      <c r="H37" s="376">
        <v>17.100000000000001</v>
      </c>
      <c r="I37" s="376">
        <v>17.2</v>
      </c>
      <c r="J37" s="376">
        <v>19.399999999999999</v>
      </c>
      <c r="K37" s="376">
        <v>21.5</v>
      </c>
      <c r="L37" s="376">
        <v>22</v>
      </c>
      <c r="M37" s="376">
        <v>22.7</v>
      </c>
      <c r="N37" s="376">
        <v>23.1</v>
      </c>
      <c r="O37" s="376">
        <v>22.3</v>
      </c>
      <c r="P37" s="376">
        <v>22.5</v>
      </c>
      <c r="Q37" s="376">
        <v>23.3</v>
      </c>
      <c r="R37" s="376">
        <v>20.399999999999999</v>
      </c>
      <c r="S37" s="376">
        <v>19.864294724022443</v>
      </c>
      <c r="T37" s="376">
        <v>21.095015099129064</v>
      </c>
      <c r="U37" s="376">
        <v>22.693392849623109</v>
      </c>
      <c r="V37" s="376">
        <v>26.27343549353651</v>
      </c>
      <c r="W37" s="376">
        <v>27.249842668344868</v>
      </c>
      <c r="X37" s="376">
        <v>29.966511413064399</v>
      </c>
      <c r="Y37" s="376">
        <v>29.35835581050792</v>
      </c>
      <c r="Z37" s="376">
        <v>29.741042923022349</v>
      </c>
      <c r="AA37" s="376">
        <v>28.605193872666344</v>
      </c>
      <c r="AB37" s="368"/>
      <c r="AC37" s="368"/>
      <c r="AD37" s="368"/>
      <c r="AE37" s="368"/>
      <c r="AF37" s="368"/>
      <c r="AG37" s="368"/>
      <c r="AH37" s="368"/>
      <c r="AI37" s="368"/>
      <c r="AJ37" s="368"/>
      <c r="AK37" s="368"/>
      <c r="AL37" s="368"/>
    </row>
    <row r="38" spans="1:38" ht="13.5" customHeight="1">
      <c r="A38" s="2508" t="s">
        <v>429</v>
      </c>
      <c r="B38" s="2506" t="s">
        <v>424</v>
      </c>
      <c r="C38" s="372" t="s">
        <v>414</v>
      </c>
      <c r="D38" s="372" t="s">
        <v>425</v>
      </c>
      <c r="E38" s="377">
        <v>4541</v>
      </c>
      <c r="F38" s="377">
        <v>5407</v>
      </c>
      <c r="G38" s="377">
        <v>6189</v>
      </c>
      <c r="H38" s="377">
        <v>6847</v>
      </c>
      <c r="I38" s="377">
        <v>7091</v>
      </c>
      <c r="J38" s="377">
        <v>8488</v>
      </c>
      <c r="K38" s="377">
        <v>9444</v>
      </c>
      <c r="L38" s="377">
        <v>9542</v>
      </c>
      <c r="M38" s="377">
        <v>10210</v>
      </c>
      <c r="N38" s="377">
        <v>11309</v>
      </c>
      <c r="O38" s="377">
        <v>10290</v>
      </c>
      <c r="P38" s="377">
        <v>10223</v>
      </c>
      <c r="Q38" s="377">
        <v>10482</v>
      </c>
      <c r="R38" s="377">
        <v>9861</v>
      </c>
      <c r="S38" s="377">
        <v>9715.9000000000015</v>
      </c>
      <c r="T38" s="377">
        <v>10086.199999999999</v>
      </c>
      <c r="U38" s="377">
        <v>10680.5</v>
      </c>
      <c r="V38" s="377">
        <v>9596.899999999996</v>
      </c>
      <c r="W38" s="377">
        <v>10310.400000000001</v>
      </c>
      <c r="X38" s="378">
        <v>11507.400000000001</v>
      </c>
      <c r="Y38" s="378">
        <v>10351.299999999999</v>
      </c>
      <c r="Z38" s="1713">
        <v>12333.199999999997</v>
      </c>
      <c r="AA38" s="1713">
        <v>14667</v>
      </c>
      <c r="AB38" s="368"/>
      <c r="AC38" s="368"/>
      <c r="AD38" s="368"/>
      <c r="AE38" s="368"/>
      <c r="AF38" s="368"/>
      <c r="AG38" s="368"/>
      <c r="AH38" s="368"/>
      <c r="AI38" s="368"/>
      <c r="AJ38" s="368"/>
      <c r="AK38" s="368"/>
      <c r="AL38" s="368"/>
    </row>
    <row r="39" spans="1:38" ht="13.5" customHeight="1">
      <c r="A39" s="2505"/>
      <c r="B39" s="2507"/>
      <c r="C39" s="375" t="s">
        <v>416</v>
      </c>
      <c r="D39" s="375" t="s">
        <v>417</v>
      </c>
      <c r="E39" s="376">
        <v>41</v>
      </c>
      <c r="F39" s="376">
        <v>43</v>
      </c>
      <c r="G39" s="376">
        <v>44.7</v>
      </c>
      <c r="H39" s="376">
        <v>46.8</v>
      </c>
      <c r="I39" s="376">
        <v>45.2</v>
      </c>
      <c r="J39" s="376">
        <v>45.6</v>
      </c>
      <c r="K39" s="376">
        <v>46.3</v>
      </c>
      <c r="L39" s="376">
        <v>43.7</v>
      </c>
      <c r="M39" s="376">
        <v>44.2</v>
      </c>
      <c r="N39" s="376">
        <v>46.6</v>
      </c>
      <c r="O39" s="376">
        <v>45.5</v>
      </c>
      <c r="P39" s="376">
        <v>44.2</v>
      </c>
      <c r="Q39" s="376">
        <v>53.4</v>
      </c>
      <c r="R39" s="376">
        <v>49.4</v>
      </c>
      <c r="S39" s="376">
        <v>45.781991414610253</v>
      </c>
      <c r="T39" s="376">
        <v>44.099810679760218</v>
      </c>
      <c r="U39" s="376">
        <v>43.494993015878187</v>
      </c>
      <c r="V39" s="376">
        <v>42.997827012253843</v>
      </c>
      <c r="W39" s="376">
        <v>42.015183559701228</v>
      </c>
      <c r="X39" s="376">
        <v>40.635770382507488</v>
      </c>
      <c r="Y39" s="376">
        <v>36.267667318351585</v>
      </c>
      <c r="Z39" s="376">
        <v>36.142198622088195</v>
      </c>
      <c r="AA39" s="376">
        <v>32.562435200376534</v>
      </c>
      <c r="AB39" s="368"/>
      <c r="AC39" s="368"/>
      <c r="AD39" s="368"/>
      <c r="AE39" s="368"/>
      <c r="AF39" s="368"/>
      <c r="AG39" s="368"/>
      <c r="AH39" s="368"/>
      <c r="AI39" s="368"/>
      <c r="AJ39" s="368"/>
      <c r="AK39" s="368"/>
      <c r="AL39" s="368"/>
    </row>
    <row r="40" spans="1:38" ht="13.5" customHeight="1">
      <c r="A40" s="2517" t="s">
        <v>383</v>
      </c>
      <c r="B40" s="2519" t="s">
        <v>424</v>
      </c>
      <c r="C40" s="379" t="s">
        <v>414</v>
      </c>
      <c r="D40" s="379" t="s">
        <v>425</v>
      </c>
      <c r="E40" s="378">
        <v>6758</v>
      </c>
      <c r="F40" s="378">
        <v>7997</v>
      </c>
      <c r="G40" s="378">
        <v>8767</v>
      </c>
      <c r="H40" s="378">
        <v>8746</v>
      </c>
      <c r="I40" s="378">
        <v>8185</v>
      </c>
      <c r="J40" s="378">
        <v>8540</v>
      </c>
      <c r="K40" s="378">
        <v>8555</v>
      </c>
      <c r="L40" s="378">
        <v>6899</v>
      </c>
      <c r="M40" s="378">
        <v>6871</v>
      </c>
      <c r="N40" s="378">
        <v>7399</v>
      </c>
      <c r="O40" s="378">
        <v>7237</v>
      </c>
      <c r="P40" s="378">
        <v>8067</v>
      </c>
      <c r="Q40" s="378">
        <v>8163</v>
      </c>
      <c r="R40" s="378">
        <v>8372</v>
      </c>
      <c r="S40" s="378">
        <v>8707</v>
      </c>
      <c r="T40" s="378">
        <v>9418</v>
      </c>
      <c r="U40" s="378">
        <v>9975</v>
      </c>
      <c r="V40" s="378">
        <v>10803</v>
      </c>
      <c r="W40" s="378">
        <v>15941</v>
      </c>
      <c r="X40" s="378">
        <v>17171</v>
      </c>
      <c r="Y40" s="378">
        <v>14331</v>
      </c>
      <c r="Z40" s="1713">
        <v>13451</v>
      </c>
      <c r="AA40" s="1713">
        <v>14195</v>
      </c>
      <c r="AB40" s="368"/>
      <c r="AC40" s="368"/>
      <c r="AD40" s="368"/>
      <c r="AE40" s="368"/>
      <c r="AF40" s="368"/>
      <c r="AG40" s="368"/>
      <c r="AH40" s="368"/>
      <c r="AI40" s="368"/>
      <c r="AJ40" s="368"/>
      <c r="AK40" s="368"/>
      <c r="AL40" s="368"/>
    </row>
    <row r="41" spans="1:38" ht="13.5" customHeight="1">
      <c r="A41" s="2518"/>
      <c r="B41" s="2520"/>
      <c r="C41" s="380" t="s">
        <v>416</v>
      </c>
      <c r="D41" s="380" t="s">
        <v>417</v>
      </c>
      <c r="E41" s="381">
        <v>37.299999999999997</v>
      </c>
      <c r="F41" s="381">
        <v>38.299999999999997</v>
      </c>
      <c r="G41" s="381">
        <v>45.2</v>
      </c>
      <c r="H41" s="381">
        <v>45.5</v>
      </c>
      <c r="I41" s="381">
        <v>45.7</v>
      </c>
      <c r="J41" s="381">
        <v>44.1</v>
      </c>
      <c r="K41" s="381">
        <v>41.5</v>
      </c>
      <c r="L41" s="381">
        <v>36.700000000000003</v>
      </c>
      <c r="M41" s="381">
        <v>35.299999999999997</v>
      </c>
      <c r="N41" s="381">
        <v>34.799999999999997</v>
      </c>
      <c r="O41" s="381">
        <v>41.1</v>
      </c>
      <c r="P41" s="381">
        <v>49.2</v>
      </c>
      <c r="Q41" s="381">
        <v>51.4</v>
      </c>
      <c r="R41" s="381">
        <v>50.6</v>
      </c>
      <c r="S41" s="381">
        <v>44.819066248005356</v>
      </c>
      <c r="T41" s="381">
        <v>45.33115132845591</v>
      </c>
      <c r="U41" s="381">
        <v>44.213465715172198</v>
      </c>
      <c r="V41" s="381">
        <v>41.319563970166378</v>
      </c>
      <c r="W41" s="381">
        <v>37.492356178559675</v>
      </c>
      <c r="X41" s="381">
        <v>37.018432682979416</v>
      </c>
      <c r="Y41" s="381">
        <v>31.047033081305919</v>
      </c>
      <c r="Z41" s="381">
        <v>29.887126160956317</v>
      </c>
      <c r="AA41" s="381">
        <v>29.389233954451342</v>
      </c>
      <c r="AB41" s="368"/>
      <c r="AC41" s="368"/>
      <c r="AD41" s="368"/>
      <c r="AE41" s="368"/>
      <c r="AF41" s="368"/>
      <c r="AG41" s="368"/>
      <c r="AH41" s="368"/>
      <c r="AI41" s="368"/>
      <c r="AJ41" s="368"/>
      <c r="AK41" s="368"/>
      <c r="AL41" s="368"/>
    </row>
    <row r="42" spans="1:38" ht="6" customHeight="1">
      <c r="A42" s="382"/>
      <c r="B42" s="383"/>
      <c r="C42" s="384"/>
      <c r="D42" s="385"/>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68"/>
      <c r="AC42" s="368"/>
      <c r="AD42" s="368"/>
      <c r="AE42" s="368"/>
      <c r="AF42" s="368"/>
      <c r="AG42" s="368"/>
      <c r="AH42" s="368"/>
      <c r="AI42" s="368"/>
      <c r="AJ42" s="368"/>
      <c r="AK42" s="368"/>
      <c r="AL42" s="368"/>
    </row>
    <row r="43" spans="1:38" ht="24.75" customHeight="1">
      <c r="A43" s="297" t="s">
        <v>430</v>
      </c>
      <c r="B43" s="152"/>
      <c r="C43" s="152"/>
      <c r="D43" s="152"/>
      <c r="E43" s="366"/>
      <c r="F43" s="152"/>
      <c r="G43" s="152"/>
      <c r="H43" s="152"/>
      <c r="I43" s="152"/>
      <c r="J43" s="152"/>
      <c r="K43" s="152"/>
      <c r="L43" s="152"/>
      <c r="M43" s="152"/>
      <c r="N43" s="152"/>
      <c r="O43" s="152"/>
      <c r="P43" s="152"/>
      <c r="Q43" s="152"/>
      <c r="R43" s="152"/>
      <c r="S43" s="152"/>
      <c r="T43" s="152"/>
      <c r="U43" s="152"/>
      <c r="V43" s="152"/>
      <c r="W43" s="152"/>
      <c r="X43" s="152"/>
      <c r="Y43" s="152"/>
      <c r="Z43" s="152"/>
      <c r="AA43" s="152"/>
    </row>
    <row r="44" spans="1:38" s="370" customFormat="1" ht="12" customHeight="1">
      <c r="A44" s="2511" t="s">
        <v>422</v>
      </c>
      <c r="B44" s="2500" t="s">
        <v>408</v>
      </c>
      <c r="C44" s="2513" t="s">
        <v>409</v>
      </c>
      <c r="D44" s="2500" t="s">
        <v>410</v>
      </c>
      <c r="E44" s="2495" t="s">
        <v>411</v>
      </c>
      <c r="F44" s="2502"/>
      <c r="G44" s="2502"/>
      <c r="H44" s="2502"/>
      <c r="I44" s="2502"/>
      <c r="J44" s="2502"/>
      <c r="K44" s="2502"/>
      <c r="L44" s="2502"/>
      <c r="M44" s="2502"/>
      <c r="N44" s="2502"/>
      <c r="O44" s="2502"/>
      <c r="P44" s="2502"/>
      <c r="Q44" s="2502"/>
      <c r="R44" s="2502"/>
      <c r="S44" s="2502"/>
      <c r="T44" s="2502"/>
      <c r="U44" s="2502"/>
      <c r="V44" s="2502"/>
      <c r="W44" s="2502"/>
      <c r="X44" s="2502"/>
      <c r="Y44" s="2502"/>
      <c r="Z44" s="2502"/>
      <c r="AA44" s="2503"/>
    </row>
    <row r="45" spans="1:38" ht="12" customHeight="1">
      <c r="A45" s="2512"/>
      <c r="B45" s="2501"/>
      <c r="C45" s="2514"/>
      <c r="D45" s="2501"/>
      <c r="E45" s="390">
        <v>2002</v>
      </c>
      <c r="F45" s="390">
        <v>2003</v>
      </c>
      <c r="G45" s="390">
        <v>2004</v>
      </c>
      <c r="H45" s="390">
        <v>2005</v>
      </c>
      <c r="I45" s="390">
        <v>2006</v>
      </c>
      <c r="J45" s="390">
        <v>2007</v>
      </c>
      <c r="K45" s="390">
        <v>2008</v>
      </c>
      <c r="L45" s="390">
        <v>2009</v>
      </c>
      <c r="M45" s="390">
        <v>2010</v>
      </c>
      <c r="N45" s="390">
        <v>2011</v>
      </c>
      <c r="O45" s="390">
        <v>2012</v>
      </c>
      <c r="P45" s="390">
        <v>2013</v>
      </c>
      <c r="Q45" s="390">
        <v>2014</v>
      </c>
      <c r="R45" s="390">
        <v>2015</v>
      </c>
      <c r="S45" s="390">
        <v>2016</v>
      </c>
      <c r="T45" s="390">
        <v>2017</v>
      </c>
      <c r="U45" s="390">
        <v>2018</v>
      </c>
      <c r="V45" s="390">
        <v>2019</v>
      </c>
      <c r="W45" s="390">
        <v>2020</v>
      </c>
      <c r="X45" s="390">
        <v>2021</v>
      </c>
      <c r="Y45" s="390">
        <v>2022</v>
      </c>
      <c r="Z45" s="390">
        <v>2023</v>
      </c>
      <c r="AA45" s="390">
        <v>2024</v>
      </c>
      <c r="AB45" s="368"/>
      <c r="AC45" s="368"/>
      <c r="AD45" s="368"/>
      <c r="AE45" s="368"/>
      <c r="AF45" s="368"/>
      <c r="AG45" s="368"/>
      <c r="AH45" s="368"/>
      <c r="AI45" s="368"/>
      <c r="AJ45" s="368"/>
      <c r="AK45" s="368"/>
      <c r="AL45" s="368"/>
    </row>
    <row r="46" spans="1:38" ht="13.5" customHeight="1">
      <c r="A46" s="2524" t="s">
        <v>380</v>
      </c>
      <c r="B46" s="2510" t="s">
        <v>431</v>
      </c>
      <c r="C46" s="372" t="s">
        <v>414</v>
      </c>
      <c r="D46" s="373" t="s">
        <v>425</v>
      </c>
      <c r="E46" s="374">
        <v>21810</v>
      </c>
      <c r="F46" s="374">
        <v>16076</v>
      </c>
      <c r="G46" s="374">
        <v>17958</v>
      </c>
      <c r="H46" s="374">
        <v>20212</v>
      </c>
      <c r="I46" s="374">
        <v>23429</v>
      </c>
      <c r="J46" s="374">
        <v>23692</v>
      </c>
      <c r="K46" s="374">
        <v>23425</v>
      </c>
      <c r="L46" s="374">
        <v>25905</v>
      </c>
      <c r="M46" s="374">
        <v>32066</v>
      </c>
      <c r="N46" s="374">
        <v>37059</v>
      </c>
      <c r="O46" s="374">
        <v>36965</v>
      </c>
      <c r="P46" s="374">
        <v>36842</v>
      </c>
      <c r="Q46" s="374">
        <v>33490</v>
      </c>
      <c r="R46" s="374">
        <v>32942</v>
      </c>
      <c r="S46" s="374">
        <v>31439</v>
      </c>
      <c r="T46" s="374">
        <v>31439</v>
      </c>
      <c r="U46" s="374">
        <v>32836</v>
      </c>
      <c r="V46" s="374">
        <v>29512</v>
      </c>
      <c r="W46" s="374">
        <v>29944</v>
      </c>
      <c r="X46" s="374">
        <v>31429</v>
      </c>
      <c r="Y46" s="374">
        <v>32078</v>
      </c>
      <c r="Z46" s="1712">
        <v>30443</v>
      </c>
      <c r="AA46" s="1712">
        <v>30443</v>
      </c>
      <c r="AB46" s="1991"/>
      <c r="AC46" s="368"/>
      <c r="AD46" s="368"/>
      <c r="AE46" s="368"/>
      <c r="AF46" s="368"/>
      <c r="AG46" s="368"/>
      <c r="AH46" s="368"/>
      <c r="AI46" s="368"/>
      <c r="AJ46" s="368"/>
      <c r="AK46" s="368"/>
      <c r="AL46" s="368"/>
    </row>
    <row r="47" spans="1:38" ht="13.5" customHeight="1">
      <c r="A47" s="2525"/>
      <c r="B47" s="2507"/>
      <c r="C47" s="375" t="s">
        <v>416</v>
      </c>
      <c r="D47" s="375" t="s">
        <v>417</v>
      </c>
      <c r="E47" s="376">
        <v>67.289892632358388</v>
      </c>
      <c r="F47" s="376">
        <v>64.655727155727149</v>
      </c>
      <c r="G47" s="376">
        <v>63.574892908981482</v>
      </c>
      <c r="H47" s="376">
        <v>62.746802433875573</v>
      </c>
      <c r="I47" s="376">
        <v>63.287412209616427</v>
      </c>
      <c r="J47" s="376">
        <v>59.527638190954775</v>
      </c>
      <c r="K47" s="376">
        <v>56.501603994307629</v>
      </c>
      <c r="L47" s="376">
        <v>58.519890663473923</v>
      </c>
      <c r="M47" s="376">
        <v>63.341498103666247</v>
      </c>
      <c r="N47" s="376">
        <v>63.27732814260834</v>
      </c>
      <c r="O47" s="376">
        <v>65.225063081185041</v>
      </c>
      <c r="P47" s="376">
        <v>63.608425414364639</v>
      </c>
      <c r="Q47" s="376">
        <v>64.181678804139523</v>
      </c>
      <c r="R47" s="376">
        <v>66.665317521350218</v>
      </c>
      <c r="S47" s="376">
        <v>64.798631435755809</v>
      </c>
      <c r="T47" s="376">
        <v>64.381274308171612</v>
      </c>
      <c r="U47" s="376">
        <v>63.26782273603083</v>
      </c>
      <c r="V47" s="376">
        <v>62.202550321424809</v>
      </c>
      <c r="W47" s="376">
        <v>61.53846153846154</v>
      </c>
      <c r="X47" s="376">
        <v>60.878239646689657</v>
      </c>
      <c r="Y47" s="376">
        <v>63.46423978632901</v>
      </c>
      <c r="Z47" s="376">
        <v>66.996038732394368</v>
      </c>
      <c r="AA47" s="376">
        <v>60.50241469085995</v>
      </c>
      <c r="AB47" s="368"/>
      <c r="AC47" s="368"/>
      <c r="AD47" s="368"/>
      <c r="AE47" s="368"/>
      <c r="AF47" s="368"/>
      <c r="AG47" s="368"/>
      <c r="AH47" s="368"/>
      <c r="AI47" s="368"/>
      <c r="AJ47" s="368"/>
      <c r="AK47" s="368"/>
      <c r="AL47" s="368"/>
    </row>
    <row r="48" spans="1:38" ht="13.5" customHeight="1">
      <c r="A48" s="2525"/>
      <c r="B48" s="2506" t="s">
        <v>432</v>
      </c>
      <c r="C48" s="372" t="s">
        <v>414</v>
      </c>
      <c r="D48" s="372" t="s">
        <v>425</v>
      </c>
      <c r="E48" s="377">
        <v>31920</v>
      </c>
      <c r="F48" s="377">
        <v>24545</v>
      </c>
      <c r="G48" s="377">
        <v>27917</v>
      </c>
      <c r="H48" s="377">
        <v>31846</v>
      </c>
      <c r="I48" s="377">
        <v>36608</v>
      </c>
      <c r="J48" s="377">
        <v>39352</v>
      </c>
      <c r="K48" s="377">
        <v>40928</v>
      </c>
      <c r="L48" s="377">
        <v>43663</v>
      </c>
      <c r="M48" s="377">
        <v>50040</v>
      </c>
      <c r="N48" s="377">
        <v>57840</v>
      </c>
      <c r="O48" s="377">
        <v>55967</v>
      </c>
      <c r="P48" s="377">
        <v>57185</v>
      </c>
      <c r="Q48" s="377">
        <v>51522</v>
      </c>
      <c r="R48" s="377">
        <v>48640</v>
      </c>
      <c r="S48" s="377">
        <v>47688</v>
      </c>
      <c r="T48" s="377">
        <v>47688</v>
      </c>
      <c r="U48" s="377">
        <v>51048</v>
      </c>
      <c r="V48" s="377">
        <v>46597</v>
      </c>
      <c r="W48" s="377">
        <v>47859</v>
      </c>
      <c r="X48" s="377">
        <v>50753</v>
      </c>
      <c r="Y48" s="377">
        <v>49575</v>
      </c>
      <c r="Z48" s="1714">
        <v>44132</v>
      </c>
      <c r="AA48" s="1714">
        <v>49002</v>
      </c>
      <c r="AB48" s="368"/>
      <c r="AC48" s="368"/>
      <c r="AD48" s="368"/>
      <c r="AE48" s="368"/>
      <c r="AF48" s="368"/>
      <c r="AG48" s="368"/>
      <c r="AH48" s="368"/>
      <c r="AI48" s="368"/>
      <c r="AJ48" s="368"/>
      <c r="AK48" s="368"/>
      <c r="AL48" s="368"/>
    </row>
    <row r="49" spans="1:38" ht="13.5" customHeight="1">
      <c r="A49" s="2526"/>
      <c r="B49" s="2507"/>
      <c r="C49" s="375" t="s">
        <v>416</v>
      </c>
      <c r="D49" s="375" t="s">
        <v>417</v>
      </c>
      <c r="E49" s="376">
        <v>98.482043687523145</v>
      </c>
      <c r="F49" s="376">
        <v>98.717020592020589</v>
      </c>
      <c r="G49" s="376">
        <v>98.831734343470103</v>
      </c>
      <c r="H49" s="376">
        <v>98.863777474233203</v>
      </c>
      <c r="I49" s="376">
        <v>98.887088060507836</v>
      </c>
      <c r="J49" s="376">
        <v>98.874371859296488</v>
      </c>
      <c r="K49" s="376">
        <v>98.719216575411849</v>
      </c>
      <c r="L49" s="376">
        <v>98.6355524431292</v>
      </c>
      <c r="M49" s="376">
        <v>98.846396965865992</v>
      </c>
      <c r="N49" s="376">
        <v>98.760372912611416</v>
      </c>
      <c r="O49" s="376">
        <v>98.754256877172551</v>
      </c>
      <c r="P49" s="376">
        <v>98.731008287292823</v>
      </c>
      <c r="Q49" s="376">
        <v>98.738980452280572</v>
      </c>
      <c r="R49" s="376">
        <v>98.433642287610795</v>
      </c>
      <c r="S49" s="376">
        <v>98.289294694752456</v>
      </c>
      <c r="T49" s="376">
        <v>98.289294694752456</v>
      </c>
      <c r="U49" s="376">
        <v>98.358381502890168</v>
      </c>
      <c r="V49" s="376">
        <v>98.212667298977763</v>
      </c>
      <c r="W49" s="376">
        <v>98.355905382354763</v>
      </c>
      <c r="X49" s="376">
        <v>98.308991593383183</v>
      </c>
      <c r="Y49" s="376">
        <v>98.080917993866862</v>
      </c>
      <c r="Z49" s="376">
        <v>97.12147887323944</v>
      </c>
      <c r="AA49" s="376">
        <v>97.386569151578996</v>
      </c>
      <c r="AB49" s="368"/>
      <c r="AC49" s="368"/>
      <c r="AD49" s="368"/>
      <c r="AE49" s="368"/>
      <c r="AF49" s="368"/>
      <c r="AG49" s="368"/>
      <c r="AH49" s="368"/>
      <c r="AI49" s="368"/>
      <c r="AJ49" s="368"/>
      <c r="AK49" s="368"/>
      <c r="AL49" s="368"/>
    </row>
    <row r="50" spans="1:38" ht="13.5" customHeight="1">
      <c r="A50" s="2525" t="s">
        <v>385</v>
      </c>
      <c r="B50" s="2506" t="s">
        <v>431</v>
      </c>
      <c r="C50" s="372" t="s">
        <v>414</v>
      </c>
      <c r="D50" s="372" t="s">
        <v>433</v>
      </c>
      <c r="E50" s="377">
        <v>3151</v>
      </c>
      <c r="F50" s="377">
        <v>3355</v>
      </c>
      <c r="G50" s="377">
        <v>7692</v>
      </c>
      <c r="H50" s="377">
        <v>15177</v>
      </c>
      <c r="I50" s="377">
        <v>16154</v>
      </c>
      <c r="J50" s="377">
        <v>15868</v>
      </c>
      <c r="K50" s="377">
        <v>15472</v>
      </c>
      <c r="L50" s="377">
        <v>17247</v>
      </c>
      <c r="M50" s="377">
        <v>20169</v>
      </c>
      <c r="N50" s="377">
        <v>21593</v>
      </c>
      <c r="O50" s="377">
        <v>23891</v>
      </c>
      <c r="P50" s="377">
        <v>22447</v>
      </c>
      <c r="Q50" s="377">
        <v>23364</v>
      </c>
      <c r="R50" s="377">
        <v>24681</v>
      </c>
      <c r="S50" s="377">
        <v>24052</v>
      </c>
      <c r="T50" s="377">
        <v>24052</v>
      </c>
      <c r="U50" s="377">
        <v>25029</v>
      </c>
      <c r="V50" s="377">
        <v>27274</v>
      </c>
      <c r="W50" s="377">
        <v>26890</v>
      </c>
      <c r="X50" s="378">
        <v>28002</v>
      </c>
      <c r="Y50" s="378">
        <v>32998</v>
      </c>
      <c r="Z50" s="1713">
        <v>32678</v>
      </c>
      <c r="AA50" s="1713">
        <v>32054</v>
      </c>
      <c r="AB50" s="368"/>
      <c r="AC50" s="368"/>
      <c r="AD50" s="368"/>
      <c r="AE50" s="368"/>
      <c r="AF50" s="368"/>
      <c r="AG50" s="368"/>
      <c r="AH50" s="368"/>
      <c r="AI50" s="368"/>
      <c r="AJ50" s="368"/>
      <c r="AK50" s="368"/>
      <c r="AL50" s="368"/>
    </row>
    <row r="51" spans="1:38" ht="13.5" customHeight="1">
      <c r="A51" s="2525"/>
      <c r="B51" s="2507"/>
      <c r="C51" s="375" t="s">
        <v>416</v>
      </c>
      <c r="D51" s="375" t="s">
        <v>417</v>
      </c>
      <c r="E51" s="376">
        <v>42.3</v>
      </c>
      <c r="F51" s="376">
        <v>41.7</v>
      </c>
      <c r="G51" s="376">
        <v>51.1</v>
      </c>
      <c r="H51" s="376">
        <v>55.571015341803665</v>
      </c>
      <c r="I51" s="376">
        <v>56.934409473795512</v>
      </c>
      <c r="J51" s="376">
        <v>56.566376728931985</v>
      </c>
      <c r="K51" s="376">
        <v>56.123041207196749</v>
      </c>
      <c r="L51" s="376">
        <v>58.851429741349897</v>
      </c>
      <c r="M51" s="376">
        <v>62.313467420520901</v>
      </c>
      <c r="N51" s="376">
        <v>64.670999430950317</v>
      </c>
      <c r="O51" s="376">
        <v>68.363521904598386</v>
      </c>
      <c r="P51" s="376">
        <v>68.122363509453436</v>
      </c>
      <c r="Q51" s="376">
        <v>69.185667752442995</v>
      </c>
      <c r="R51" s="376">
        <v>71.452145214521451</v>
      </c>
      <c r="S51" s="376">
        <v>71.115579078087578</v>
      </c>
      <c r="T51" s="376">
        <v>71.115579078087578</v>
      </c>
      <c r="U51" s="376">
        <v>72.625714534428226</v>
      </c>
      <c r="V51" s="376">
        <v>75.496872058904941</v>
      </c>
      <c r="W51" s="376">
        <v>74.609472545156905</v>
      </c>
      <c r="X51" s="376">
        <v>74.155875109239688</v>
      </c>
      <c r="Y51" s="376">
        <v>76.744889178314764</v>
      </c>
      <c r="Z51" s="376">
        <v>75.871836545159042</v>
      </c>
      <c r="AA51" s="376">
        <v>78.026338209878048</v>
      </c>
      <c r="AB51" s="368"/>
      <c r="AC51" s="368"/>
      <c r="AD51" s="368"/>
      <c r="AE51" s="368"/>
      <c r="AF51" s="368"/>
      <c r="AG51" s="368"/>
      <c r="AH51" s="368"/>
      <c r="AI51" s="368"/>
      <c r="AJ51" s="368"/>
      <c r="AK51" s="368"/>
      <c r="AL51" s="368"/>
    </row>
    <row r="52" spans="1:38" ht="13.5" customHeight="1">
      <c r="A52" s="2525"/>
      <c r="B52" s="2506" t="s">
        <v>432</v>
      </c>
      <c r="C52" s="372" t="s">
        <v>414</v>
      </c>
      <c r="D52" s="372" t="s">
        <v>433</v>
      </c>
      <c r="E52" s="377" t="s">
        <v>194</v>
      </c>
      <c r="F52" s="377" t="s">
        <v>194</v>
      </c>
      <c r="G52" s="377" t="s">
        <v>194</v>
      </c>
      <c r="H52" s="377" t="s">
        <v>194</v>
      </c>
      <c r="I52" s="377" t="s">
        <v>194</v>
      </c>
      <c r="J52" s="377">
        <v>24442</v>
      </c>
      <c r="K52" s="377">
        <v>24121</v>
      </c>
      <c r="L52" s="377">
        <v>26100</v>
      </c>
      <c r="M52" s="377">
        <v>29275</v>
      </c>
      <c r="N52" s="377">
        <v>30283</v>
      </c>
      <c r="O52" s="377">
        <v>32101</v>
      </c>
      <c r="P52" s="377">
        <v>30380</v>
      </c>
      <c r="Q52" s="377">
        <v>31296</v>
      </c>
      <c r="R52" s="377">
        <v>32294</v>
      </c>
      <c r="S52" s="377">
        <v>31615</v>
      </c>
      <c r="T52" s="377">
        <v>31615</v>
      </c>
      <c r="U52" s="377">
        <v>32144</v>
      </c>
      <c r="V52" s="377">
        <v>33865</v>
      </c>
      <c r="W52" s="377">
        <v>33818</v>
      </c>
      <c r="X52" s="377">
        <v>35505</v>
      </c>
      <c r="Y52" s="377">
        <v>40701</v>
      </c>
      <c r="Z52" s="1714">
        <v>40691</v>
      </c>
      <c r="AA52" s="1714">
        <v>39267</v>
      </c>
      <c r="AB52" s="368"/>
      <c r="AC52" s="368"/>
      <c r="AD52" s="368"/>
      <c r="AE52" s="368"/>
      <c r="AF52" s="368"/>
      <c r="AG52" s="368"/>
      <c r="AH52" s="368"/>
      <c r="AI52" s="368"/>
      <c r="AJ52" s="368"/>
      <c r="AK52" s="368"/>
      <c r="AL52" s="368"/>
    </row>
    <row r="53" spans="1:38" ht="13.5" customHeight="1">
      <c r="A53" s="2526"/>
      <c r="B53" s="2507"/>
      <c r="C53" s="375" t="s">
        <v>416</v>
      </c>
      <c r="D53" s="375" t="s">
        <v>417</v>
      </c>
      <c r="E53" s="376" t="s">
        <v>194</v>
      </c>
      <c r="F53" s="376" t="s">
        <v>194</v>
      </c>
      <c r="G53" s="376" t="s">
        <v>194</v>
      </c>
      <c r="H53" s="376" t="s">
        <v>194</v>
      </c>
      <c r="I53" s="376" t="s">
        <v>194</v>
      </c>
      <c r="J53" s="376">
        <v>87.131042349921572</v>
      </c>
      <c r="K53" s="376">
        <v>87.496372605919902</v>
      </c>
      <c r="L53" s="376">
        <v>89.060260697468095</v>
      </c>
      <c r="M53" s="376">
        <v>90.447060277443072</v>
      </c>
      <c r="N53" s="376">
        <v>90.697535116355681</v>
      </c>
      <c r="O53" s="376">
        <v>91.856239448307434</v>
      </c>
      <c r="P53" s="376">
        <v>92.197505386786446</v>
      </c>
      <c r="Q53" s="376">
        <v>92.673970980159908</v>
      </c>
      <c r="R53" s="376">
        <v>93.491980777025077</v>
      </c>
      <c r="S53" s="376">
        <v>93.47742526832441</v>
      </c>
      <c r="T53" s="376">
        <v>93.47742526832441</v>
      </c>
      <c r="U53" s="376">
        <v>93.27104430838871</v>
      </c>
      <c r="V53" s="376">
        <v>93.74134972042296</v>
      </c>
      <c r="W53" s="376">
        <v>93.832024638606043</v>
      </c>
      <c r="X53" s="376">
        <v>94.025581949630578</v>
      </c>
      <c r="Y53" s="376">
        <v>94.660092564597534</v>
      </c>
      <c r="Z53" s="376">
        <v>94.476433712560947</v>
      </c>
      <c r="AA53" s="376">
        <v>95.58433339013169</v>
      </c>
      <c r="AB53" s="368"/>
      <c r="AC53" s="368"/>
      <c r="AD53" s="368"/>
      <c r="AE53" s="368"/>
      <c r="AF53" s="368"/>
      <c r="AG53" s="368"/>
      <c r="AH53" s="368"/>
      <c r="AI53" s="368"/>
      <c r="AJ53" s="368"/>
      <c r="AK53" s="368"/>
      <c r="AL53" s="368"/>
    </row>
    <row r="54" spans="1:38" ht="13.5" customHeight="1">
      <c r="A54" s="2527" t="s">
        <v>381</v>
      </c>
      <c r="B54" s="2506" t="s">
        <v>431</v>
      </c>
      <c r="C54" s="372" t="s">
        <v>414</v>
      </c>
      <c r="D54" s="372" t="s">
        <v>434</v>
      </c>
      <c r="E54" s="377">
        <v>18474</v>
      </c>
      <c r="F54" s="377">
        <v>19490</v>
      </c>
      <c r="G54" s="377">
        <v>18259</v>
      </c>
      <c r="H54" s="377">
        <v>22234</v>
      </c>
      <c r="I54" s="377">
        <v>26440</v>
      </c>
      <c r="J54" s="377">
        <v>28559</v>
      </c>
      <c r="K54" s="377">
        <v>27986</v>
      </c>
      <c r="L54" s="377">
        <v>30765</v>
      </c>
      <c r="M54" s="377">
        <v>30783</v>
      </c>
      <c r="N54" s="377">
        <v>28184</v>
      </c>
      <c r="O54" s="377">
        <v>31152</v>
      </c>
      <c r="P54" s="377">
        <v>32184</v>
      </c>
      <c r="Q54" s="377">
        <v>32917</v>
      </c>
      <c r="R54" s="377">
        <v>34868</v>
      </c>
      <c r="S54" s="377">
        <v>36731</v>
      </c>
      <c r="T54" s="377">
        <v>36731</v>
      </c>
      <c r="U54" s="377">
        <v>43244</v>
      </c>
      <c r="V54" s="377">
        <v>48172</v>
      </c>
      <c r="W54" s="377">
        <v>44550</v>
      </c>
      <c r="X54" s="378">
        <v>46403</v>
      </c>
      <c r="Y54" s="378">
        <v>48977</v>
      </c>
      <c r="Z54" s="1713">
        <v>45467</v>
      </c>
      <c r="AA54" s="1713">
        <v>46529</v>
      </c>
      <c r="AB54" s="368"/>
      <c r="AC54" s="368"/>
      <c r="AD54" s="368"/>
      <c r="AE54" s="368"/>
      <c r="AF54" s="368"/>
      <c r="AG54" s="368"/>
      <c r="AH54" s="368"/>
      <c r="AI54" s="368"/>
      <c r="AJ54" s="368"/>
      <c r="AK54" s="368"/>
      <c r="AL54" s="368"/>
    </row>
    <row r="55" spans="1:38" ht="13.5" customHeight="1">
      <c r="A55" s="2525"/>
      <c r="B55" s="2507"/>
      <c r="C55" s="375" t="s">
        <v>416</v>
      </c>
      <c r="D55" s="375" t="s">
        <v>417</v>
      </c>
      <c r="E55" s="376">
        <v>62.723661426679797</v>
      </c>
      <c r="F55" s="376">
        <v>62.427930813581035</v>
      </c>
      <c r="G55" s="376">
        <v>61.84879073233521</v>
      </c>
      <c r="H55" s="376">
        <v>62.61158514263186</v>
      </c>
      <c r="I55" s="376">
        <v>62.890987369472654</v>
      </c>
      <c r="J55" s="376">
        <v>61.905794117009513</v>
      </c>
      <c r="K55" s="376">
        <v>61.349935331126552</v>
      </c>
      <c r="L55" s="376">
        <v>62.720433834172596</v>
      </c>
      <c r="M55" s="376">
        <v>64.843174014703095</v>
      </c>
      <c r="N55" s="376">
        <v>66.266958218711054</v>
      </c>
      <c r="O55" s="376">
        <v>68.467438844809777</v>
      </c>
      <c r="P55" s="376">
        <v>68.798631893971788</v>
      </c>
      <c r="Q55" s="376">
        <v>69.354430913151575</v>
      </c>
      <c r="R55" s="376">
        <v>72.422889188908499</v>
      </c>
      <c r="S55" s="376">
        <v>72.625355900031636</v>
      </c>
      <c r="T55" s="376">
        <v>72.625355900031636</v>
      </c>
      <c r="U55" s="376">
        <v>76.072195053301897</v>
      </c>
      <c r="V55" s="376">
        <v>78.371782774216641</v>
      </c>
      <c r="W55" s="376">
        <v>76.384959621418645</v>
      </c>
      <c r="X55" s="376">
        <v>73.888950812885142</v>
      </c>
      <c r="Y55" s="376">
        <v>77.396058848627547</v>
      </c>
      <c r="Z55" s="376">
        <v>77.435452006267454</v>
      </c>
      <c r="AA55" s="376">
        <v>76.913794528473417</v>
      </c>
      <c r="AB55" s="368"/>
      <c r="AC55" s="368"/>
      <c r="AD55" s="368"/>
      <c r="AE55" s="368"/>
      <c r="AF55" s="368"/>
      <c r="AG55" s="368"/>
      <c r="AH55" s="368"/>
      <c r="AI55" s="368"/>
      <c r="AJ55" s="368"/>
      <c r="AK55" s="368"/>
      <c r="AL55" s="368"/>
    </row>
    <row r="56" spans="1:38" ht="13.5" customHeight="1">
      <c r="A56" s="2525"/>
      <c r="B56" s="2506" t="s">
        <v>432</v>
      </c>
      <c r="C56" s="372" t="s">
        <v>414</v>
      </c>
      <c r="D56" s="372" t="s">
        <v>434</v>
      </c>
      <c r="E56" s="377">
        <v>28924</v>
      </c>
      <c r="F56" s="377">
        <v>30691</v>
      </c>
      <c r="G56" s="377">
        <v>29137</v>
      </c>
      <c r="H56" s="377">
        <v>35010</v>
      </c>
      <c r="I56" s="377">
        <v>41570</v>
      </c>
      <c r="J56" s="377">
        <v>45644</v>
      </c>
      <c r="K56" s="377">
        <v>45108</v>
      </c>
      <c r="L56" s="377">
        <v>48552</v>
      </c>
      <c r="M56" s="377">
        <v>47009</v>
      </c>
      <c r="N56" s="377">
        <v>42024</v>
      </c>
      <c r="O56" s="377">
        <v>44994</v>
      </c>
      <c r="P56" s="377">
        <v>46254</v>
      </c>
      <c r="Q56" s="377">
        <v>46936</v>
      </c>
      <c r="R56" s="377">
        <v>47648</v>
      </c>
      <c r="S56" s="377">
        <v>49999</v>
      </c>
      <c r="T56" s="377">
        <v>49999</v>
      </c>
      <c r="U56" s="377">
        <v>56219</v>
      </c>
      <c r="V56" s="377">
        <v>60876</v>
      </c>
      <c r="W56" s="377">
        <v>57653</v>
      </c>
      <c r="X56" s="377">
        <v>62070</v>
      </c>
      <c r="Y56" s="377">
        <v>62598</v>
      </c>
      <c r="Z56" s="1714">
        <v>58037</v>
      </c>
      <c r="AA56" s="1714">
        <v>59748</v>
      </c>
      <c r="AB56" s="368"/>
      <c r="AC56" s="368"/>
      <c r="AD56" s="368"/>
      <c r="AE56" s="368"/>
      <c r="AF56" s="368"/>
      <c r="AG56" s="368"/>
      <c r="AH56" s="368"/>
      <c r="AI56" s="368"/>
      <c r="AJ56" s="368"/>
      <c r="AK56" s="368"/>
      <c r="AL56" s="368"/>
    </row>
    <row r="57" spans="1:38" ht="13.5" customHeight="1">
      <c r="A57" s="2526"/>
      <c r="B57" s="2507"/>
      <c r="C57" s="375" t="s">
        <v>416</v>
      </c>
      <c r="D57" s="375" t="s">
        <v>417</v>
      </c>
      <c r="E57" s="376">
        <v>98.203918106814243</v>
      </c>
      <c r="F57" s="376">
        <v>98.305573350416395</v>
      </c>
      <c r="G57" s="376">
        <v>98.69588781247883</v>
      </c>
      <c r="H57" s="376">
        <v>98.589169553096227</v>
      </c>
      <c r="I57" s="376">
        <v>98.879665088841847</v>
      </c>
      <c r="J57" s="376">
        <v>98.940021242928054</v>
      </c>
      <c r="K57" s="376">
        <v>98.884187912401075</v>
      </c>
      <c r="L57" s="376">
        <v>98.982691484373404</v>
      </c>
      <c r="M57" s="376">
        <v>99.022602321319482</v>
      </c>
      <c r="N57" s="376">
        <v>98.80792833462651</v>
      </c>
      <c r="O57" s="376">
        <v>98.890085496384529</v>
      </c>
      <c r="P57" s="376">
        <v>98.875587858059006</v>
      </c>
      <c r="Q57" s="376">
        <v>98.891744974927306</v>
      </c>
      <c r="R57" s="376">
        <v>98.967701734344175</v>
      </c>
      <c r="S57" s="376">
        <v>98.859142676368236</v>
      </c>
      <c r="T57" s="376">
        <v>98.859142676368236</v>
      </c>
      <c r="U57" s="376">
        <v>98.897020018998703</v>
      </c>
      <c r="V57" s="376">
        <v>99.040119740995024</v>
      </c>
      <c r="W57" s="376">
        <v>98.851225074155991</v>
      </c>
      <c r="X57" s="376">
        <v>98.836005796086042</v>
      </c>
      <c r="Y57" s="376">
        <v>98.920687094072463</v>
      </c>
      <c r="Z57" s="376">
        <v>98.84358607534574</v>
      </c>
      <c r="AA57" s="376">
        <v>98.765187205554184</v>
      </c>
      <c r="AB57" s="368"/>
      <c r="AC57" s="368"/>
      <c r="AD57" s="368"/>
      <c r="AE57" s="368"/>
      <c r="AF57" s="368"/>
      <c r="AG57" s="368"/>
      <c r="AH57" s="368"/>
      <c r="AI57" s="368"/>
      <c r="AJ57" s="368"/>
      <c r="AK57" s="368"/>
      <c r="AL57" s="368"/>
    </row>
    <row r="58" spans="1:38" ht="13.5" customHeight="1">
      <c r="A58" s="2527" t="s">
        <v>435</v>
      </c>
      <c r="B58" s="2506" t="s">
        <v>431</v>
      </c>
      <c r="C58" s="372" t="s">
        <v>414</v>
      </c>
      <c r="D58" s="372" t="s">
        <v>436</v>
      </c>
      <c r="E58" s="377">
        <v>15148</v>
      </c>
      <c r="F58" s="377">
        <v>14830</v>
      </c>
      <c r="G58" s="377">
        <v>13591</v>
      </c>
      <c r="H58" s="377">
        <v>14768</v>
      </c>
      <c r="I58" s="377">
        <v>16215</v>
      </c>
      <c r="J58" s="377">
        <v>15477</v>
      </c>
      <c r="K58" s="377">
        <v>16090</v>
      </c>
      <c r="L58" s="377" t="s">
        <v>194</v>
      </c>
      <c r="M58" s="377" t="s">
        <v>194</v>
      </c>
      <c r="N58" s="377" t="s">
        <v>194</v>
      </c>
      <c r="O58" s="377">
        <v>19111</v>
      </c>
      <c r="P58" s="377">
        <v>18994</v>
      </c>
      <c r="Q58" s="377">
        <v>16714</v>
      </c>
      <c r="R58" s="377">
        <v>17473</v>
      </c>
      <c r="S58" s="377">
        <v>20413</v>
      </c>
      <c r="T58" s="377">
        <v>22243</v>
      </c>
      <c r="U58" s="377">
        <v>22848</v>
      </c>
      <c r="V58" s="377">
        <v>25685</v>
      </c>
      <c r="W58" s="377">
        <v>25935</v>
      </c>
      <c r="X58" s="378">
        <v>26276</v>
      </c>
      <c r="Y58" s="378">
        <v>22976</v>
      </c>
      <c r="Z58" s="1713">
        <v>23764</v>
      </c>
      <c r="AA58" s="1713">
        <v>24710</v>
      </c>
      <c r="AB58" s="368"/>
      <c r="AC58" s="368"/>
      <c r="AD58" s="368"/>
      <c r="AE58" s="368"/>
      <c r="AF58" s="368"/>
      <c r="AG58" s="368"/>
      <c r="AH58" s="368"/>
      <c r="AI58" s="368"/>
      <c r="AJ58" s="368"/>
      <c r="AK58" s="368"/>
      <c r="AL58" s="368"/>
    </row>
    <row r="59" spans="1:38" ht="13.5" customHeight="1">
      <c r="A59" s="2525"/>
      <c r="B59" s="2507"/>
      <c r="C59" s="375" t="s">
        <v>416</v>
      </c>
      <c r="D59" s="375" t="s">
        <v>417</v>
      </c>
      <c r="E59" s="376">
        <v>71.412408070903268</v>
      </c>
      <c r="F59" s="376">
        <v>69.166550067627441</v>
      </c>
      <c r="G59" s="376">
        <v>68.002601821274894</v>
      </c>
      <c r="H59" s="376">
        <v>68.180978762696213</v>
      </c>
      <c r="I59" s="376">
        <v>69.817007534983858</v>
      </c>
      <c r="J59" s="376">
        <v>68.132593766508194</v>
      </c>
      <c r="K59" s="376">
        <v>66.072601839684623</v>
      </c>
      <c r="L59" s="376" t="s">
        <v>194</v>
      </c>
      <c r="M59" s="376" t="s">
        <v>194</v>
      </c>
      <c r="N59" s="376" t="s">
        <v>194</v>
      </c>
      <c r="O59" s="376">
        <v>72.305247625893841</v>
      </c>
      <c r="P59" s="376">
        <v>71.661950575363136</v>
      </c>
      <c r="Q59" s="376">
        <v>72.650612883595585</v>
      </c>
      <c r="R59" s="376">
        <v>73.038498516072394</v>
      </c>
      <c r="S59" s="376">
        <v>73.193732295887273</v>
      </c>
      <c r="T59" s="376">
        <v>73.686477174849273</v>
      </c>
      <c r="U59" s="376">
        <v>74.131274131274125</v>
      </c>
      <c r="V59" s="376">
        <v>76.09468507436155</v>
      </c>
      <c r="W59" s="376">
        <v>76.057948913457878</v>
      </c>
      <c r="X59" s="376">
        <v>77.024095679193294</v>
      </c>
      <c r="Y59" s="376">
        <v>78.352202973673442</v>
      </c>
      <c r="Z59" s="376">
        <v>78.356634133474017</v>
      </c>
      <c r="AA59" s="376">
        <v>78.754462009178994</v>
      </c>
      <c r="AB59" s="368"/>
      <c r="AC59" s="368"/>
      <c r="AD59" s="368"/>
      <c r="AE59" s="368"/>
      <c r="AF59" s="368"/>
      <c r="AG59" s="368"/>
      <c r="AH59" s="368"/>
      <c r="AI59" s="368"/>
      <c r="AJ59" s="368"/>
      <c r="AK59" s="368"/>
      <c r="AL59" s="368"/>
    </row>
    <row r="60" spans="1:38" ht="13.5" customHeight="1">
      <c r="A60" s="2525"/>
      <c r="B60" s="2506" t="s">
        <v>432</v>
      </c>
      <c r="C60" s="372" t="s">
        <v>414</v>
      </c>
      <c r="D60" s="372" t="s">
        <v>436</v>
      </c>
      <c r="E60" s="377">
        <v>19846</v>
      </c>
      <c r="F60" s="377">
        <v>20037</v>
      </c>
      <c r="G60" s="377">
        <v>18604</v>
      </c>
      <c r="H60" s="377">
        <v>20229</v>
      </c>
      <c r="I60" s="377">
        <v>21724</v>
      </c>
      <c r="J60" s="377">
        <v>21163</v>
      </c>
      <c r="K60" s="377">
        <v>22710</v>
      </c>
      <c r="L60" s="377">
        <v>26504</v>
      </c>
      <c r="M60" s="377">
        <v>26572</v>
      </c>
      <c r="N60" s="377">
        <v>25781</v>
      </c>
      <c r="O60" s="377">
        <v>24906</v>
      </c>
      <c r="P60" s="377">
        <v>24964</v>
      </c>
      <c r="Q60" s="377">
        <v>21906</v>
      </c>
      <c r="R60" s="377">
        <v>22817</v>
      </c>
      <c r="S60" s="377">
        <v>26833</v>
      </c>
      <c r="T60" s="377">
        <v>29246</v>
      </c>
      <c r="U60" s="377">
        <v>29898</v>
      </c>
      <c r="V60" s="377">
        <v>32812</v>
      </c>
      <c r="W60" s="377">
        <v>33119</v>
      </c>
      <c r="X60" s="377">
        <v>33139</v>
      </c>
      <c r="Y60" s="377">
        <v>28629</v>
      </c>
      <c r="Z60" s="1714">
        <v>29635</v>
      </c>
      <c r="AA60" s="1714">
        <v>30668</v>
      </c>
      <c r="AB60" s="368"/>
      <c r="AC60" s="368"/>
      <c r="AD60" s="368"/>
      <c r="AE60" s="368"/>
      <c r="AF60" s="368"/>
      <c r="AG60" s="368"/>
      <c r="AH60" s="368"/>
      <c r="AI60" s="368"/>
      <c r="AJ60" s="368"/>
      <c r="AK60" s="368"/>
      <c r="AL60" s="368"/>
    </row>
    <row r="61" spans="1:38" ht="13.5" customHeight="1">
      <c r="A61" s="2526"/>
      <c r="B61" s="2507"/>
      <c r="C61" s="375" t="s">
        <v>416</v>
      </c>
      <c r="D61" s="375" t="s">
        <v>417</v>
      </c>
      <c r="E61" s="376">
        <v>93.560248915708087</v>
      </c>
      <c r="F61" s="376">
        <v>93.451797957184837</v>
      </c>
      <c r="G61" s="376">
        <v>93.085159611728216</v>
      </c>
      <c r="H61" s="376">
        <v>93.393351800554015</v>
      </c>
      <c r="I61" s="376">
        <v>93.537136706135627</v>
      </c>
      <c r="J61" s="376">
        <v>93.163409050889243</v>
      </c>
      <c r="K61" s="376">
        <v>93.25722733245729</v>
      </c>
      <c r="L61" s="376">
        <v>93.429216018048507</v>
      </c>
      <c r="M61" s="376">
        <v>93.589743589743591</v>
      </c>
      <c r="N61" s="376">
        <v>94.135903896009054</v>
      </c>
      <c r="O61" s="376">
        <v>94.230259922061222</v>
      </c>
      <c r="P61" s="376">
        <v>94.186002641011129</v>
      </c>
      <c r="Q61" s="376">
        <v>95.218638616013209</v>
      </c>
      <c r="R61" s="376">
        <v>95.376834009112571</v>
      </c>
      <c r="S61" s="376">
        <v>96.213560902147805</v>
      </c>
      <c r="T61" s="376">
        <v>96.885973630159683</v>
      </c>
      <c r="U61" s="376">
        <v>97.005288601927262</v>
      </c>
      <c r="V61" s="376">
        <v>97.20921964804171</v>
      </c>
      <c r="W61" s="376">
        <v>97.126015425672307</v>
      </c>
      <c r="X61" s="376">
        <v>97.141935862109392</v>
      </c>
      <c r="Y61" s="376">
        <v>97.629927704269534</v>
      </c>
      <c r="Z61" s="376">
        <v>97.714982854128195</v>
      </c>
      <c r="AA61" s="376">
        <v>97.74349821519634</v>
      </c>
      <c r="AB61" s="368"/>
      <c r="AC61" s="368"/>
      <c r="AD61" s="368"/>
      <c r="AE61" s="368"/>
      <c r="AF61" s="368"/>
      <c r="AG61" s="368"/>
      <c r="AH61" s="368"/>
      <c r="AI61" s="368"/>
      <c r="AJ61" s="368"/>
      <c r="AK61" s="368"/>
      <c r="AL61" s="368"/>
    </row>
    <row r="62" spans="1:38" ht="13.5" customHeight="1">
      <c r="A62" s="2527" t="s">
        <v>384</v>
      </c>
      <c r="B62" s="2506" t="s">
        <v>431</v>
      </c>
      <c r="C62" s="372" t="s">
        <v>414</v>
      </c>
      <c r="D62" s="372" t="s">
        <v>425</v>
      </c>
      <c r="E62" s="377">
        <v>12146</v>
      </c>
      <c r="F62" s="377">
        <v>12140</v>
      </c>
      <c r="G62" s="377">
        <v>13776</v>
      </c>
      <c r="H62" s="377">
        <v>15487</v>
      </c>
      <c r="I62" s="377">
        <v>17572</v>
      </c>
      <c r="J62" s="377">
        <v>19418</v>
      </c>
      <c r="K62" s="377">
        <v>20670</v>
      </c>
      <c r="L62" s="377">
        <v>22461</v>
      </c>
      <c r="M62" s="377">
        <v>22921</v>
      </c>
      <c r="N62" s="377">
        <v>23829</v>
      </c>
      <c r="O62" s="377">
        <v>20263</v>
      </c>
      <c r="P62" s="377">
        <v>18505</v>
      </c>
      <c r="Q62" s="377">
        <v>18928</v>
      </c>
      <c r="R62" s="377">
        <v>17873</v>
      </c>
      <c r="S62" s="377">
        <v>15845</v>
      </c>
      <c r="T62" s="377">
        <v>14951</v>
      </c>
      <c r="U62" s="377">
        <v>16192</v>
      </c>
      <c r="V62" s="377">
        <v>20222</v>
      </c>
      <c r="W62" s="377">
        <v>20040</v>
      </c>
      <c r="X62" s="378">
        <v>26345</v>
      </c>
      <c r="Y62" s="378">
        <v>32325</v>
      </c>
      <c r="Z62" s="1713">
        <v>32718</v>
      </c>
      <c r="AA62" s="1713">
        <v>37630</v>
      </c>
      <c r="AB62" s="368"/>
      <c r="AC62" s="368"/>
      <c r="AD62" s="368"/>
      <c r="AE62" s="368"/>
      <c r="AF62" s="368"/>
      <c r="AG62" s="368"/>
      <c r="AH62" s="368"/>
      <c r="AI62" s="368"/>
      <c r="AJ62" s="368"/>
      <c r="AK62" s="368"/>
      <c r="AL62" s="368"/>
    </row>
    <row r="63" spans="1:38" ht="13.5" customHeight="1">
      <c r="A63" s="2525"/>
      <c r="B63" s="2507"/>
      <c r="C63" s="375" t="s">
        <v>416</v>
      </c>
      <c r="D63" s="375" t="s">
        <v>417</v>
      </c>
      <c r="E63" s="376">
        <v>68.079143545765376</v>
      </c>
      <c r="F63" s="376">
        <v>64.406599819619075</v>
      </c>
      <c r="G63" s="376">
        <v>64.29571548585831</v>
      </c>
      <c r="H63" s="376">
        <v>64.663883089770351</v>
      </c>
      <c r="I63" s="376">
        <v>66.372049102927292</v>
      </c>
      <c r="J63" s="376">
        <v>65.692344125308708</v>
      </c>
      <c r="K63" s="376">
        <v>65.409322489794633</v>
      </c>
      <c r="L63" s="376">
        <v>68.470308498963547</v>
      </c>
      <c r="M63" s="376">
        <v>68.895969220595745</v>
      </c>
      <c r="N63" s="376">
        <v>70.938644279717778</v>
      </c>
      <c r="O63" s="376">
        <v>72.437707789654311</v>
      </c>
      <c r="P63" s="376">
        <v>71.973085449807471</v>
      </c>
      <c r="Q63" s="376">
        <v>72.534968384748041</v>
      </c>
      <c r="R63" s="376">
        <v>75.601708895562794</v>
      </c>
      <c r="S63" s="376">
        <v>74.323373516581455</v>
      </c>
      <c r="T63" s="376">
        <v>74.191147280666925</v>
      </c>
      <c r="U63" s="376">
        <v>76.925269609007557</v>
      </c>
      <c r="V63" s="376">
        <v>82.931430446194227</v>
      </c>
      <c r="W63" s="376">
        <v>75.290228049742652</v>
      </c>
      <c r="X63" s="376">
        <v>70.409172301360343</v>
      </c>
      <c r="Y63" s="376">
        <v>72.884489639466977</v>
      </c>
      <c r="Z63" s="376">
        <v>71.419528060946064</v>
      </c>
      <c r="AA63" s="376">
        <v>69.591108316535056</v>
      </c>
      <c r="AB63" s="368"/>
      <c r="AC63" s="368"/>
      <c r="AD63" s="368"/>
      <c r="AE63" s="368"/>
      <c r="AF63" s="368"/>
      <c r="AG63" s="368"/>
      <c r="AH63" s="368"/>
      <c r="AI63" s="368"/>
      <c r="AJ63" s="368"/>
      <c r="AK63" s="368"/>
      <c r="AL63" s="368"/>
    </row>
    <row r="64" spans="1:38" ht="13.5" customHeight="1">
      <c r="A64" s="2525"/>
      <c r="B64" s="2506" t="s">
        <v>432</v>
      </c>
      <c r="C64" s="372" t="s">
        <v>414</v>
      </c>
      <c r="D64" s="372" t="s">
        <v>425</v>
      </c>
      <c r="E64" s="377">
        <v>17218</v>
      </c>
      <c r="F64" s="377">
        <v>18317</v>
      </c>
      <c r="G64" s="377">
        <v>20836</v>
      </c>
      <c r="H64" s="377">
        <v>23193</v>
      </c>
      <c r="I64" s="377">
        <v>25625</v>
      </c>
      <c r="J64" s="377">
        <v>28556</v>
      </c>
      <c r="K64" s="377">
        <v>30607</v>
      </c>
      <c r="L64" s="377">
        <v>31747</v>
      </c>
      <c r="M64" s="377">
        <v>32236</v>
      </c>
      <c r="N64" s="377">
        <v>32725</v>
      </c>
      <c r="O64" s="377">
        <v>27305</v>
      </c>
      <c r="P64" s="377">
        <v>25026</v>
      </c>
      <c r="Q64" s="377">
        <v>25322</v>
      </c>
      <c r="R64" s="377">
        <v>23053</v>
      </c>
      <c r="S64" s="377">
        <v>20832</v>
      </c>
      <c r="T64" s="377">
        <v>19663</v>
      </c>
      <c r="U64" s="377">
        <v>20580</v>
      </c>
      <c r="V64" s="377">
        <v>22562</v>
      </c>
      <c r="W64" s="377">
        <v>24876</v>
      </c>
      <c r="X64" s="377">
        <v>34172</v>
      </c>
      <c r="Y64" s="377">
        <v>41234</v>
      </c>
      <c r="Z64" s="1714">
        <v>42443</v>
      </c>
      <c r="AA64" s="1714">
        <v>49333</v>
      </c>
      <c r="AB64" s="368"/>
      <c r="AC64" s="368"/>
      <c r="AD64" s="368"/>
      <c r="AE64" s="368"/>
      <c r="AF64" s="368"/>
      <c r="AG64" s="368"/>
      <c r="AH64" s="368"/>
      <c r="AI64" s="368"/>
      <c r="AJ64" s="368"/>
      <c r="AK64" s="368"/>
      <c r="AL64" s="368"/>
    </row>
    <row r="65" spans="1:38" ht="13.5" customHeight="1">
      <c r="A65" s="2526"/>
      <c r="B65" s="2507"/>
      <c r="C65" s="375" t="s">
        <v>416</v>
      </c>
      <c r="D65" s="375" t="s">
        <v>417</v>
      </c>
      <c r="E65" s="376">
        <v>96.508043271117089</v>
      </c>
      <c r="F65" s="376">
        <v>97.177569101809112</v>
      </c>
      <c r="G65" s="376">
        <v>97.246336227013913</v>
      </c>
      <c r="H65" s="376">
        <v>96.839248434238002</v>
      </c>
      <c r="I65" s="376">
        <v>96.789423984891414</v>
      </c>
      <c r="J65" s="376">
        <v>96.606786427145707</v>
      </c>
      <c r="K65" s="376">
        <v>96.854529919939239</v>
      </c>
      <c r="L65" s="376">
        <v>96.777831971710768</v>
      </c>
      <c r="M65" s="376">
        <v>96.89500736421293</v>
      </c>
      <c r="N65" s="376">
        <v>97.421928492751036</v>
      </c>
      <c r="O65" s="376">
        <v>97.611982983591318</v>
      </c>
      <c r="P65" s="376">
        <v>97.335770681809336</v>
      </c>
      <c r="Q65" s="376">
        <v>97.037746694769112</v>
      </c>
      <c r="R65" s="376">
        <v>97.512795567023389</v>
      </c>
      <c r="S65" s="376">
        <v>97.715652704160604</v>
      </c>
      <c r="T65" s="376">
        <v>97.57344184200079</v>
      </c>
      <c r="U65" s="376">
        <v>97.771865646824082</v>
      </c>
      <c r="V65" s="376">
        <v>92.527887139107605</v>
      </c>
      <c r="W65" s="376">
        <v>93.459067513243426</v>
      </c>
      <c r="X65" s="376">
        <v>91.327471470187348</v>
      </c>
      <c r="Y65" s="376">
        <v>92.971973574440256</v>
      </c>
      <c r="Z65" s="376">
        <v>92.648053960839107</v>
      </c>
      <c r="AA65" s="376">
        <v>91.234072457603617</v>
      </c>
      <c r="AB65" s="368"/>
      <c r="AC65" s="368"/>
      <c r="AD65" s="368"/>
      <c r="AE65" s="368"/>
      <c r="AF65" s="368"/>
      <c r="AG65" s="368"/>
      <c r="AH65" s="368"/>
      <c r="AI65" s="368"/>
      <c r="AJ65" s="368"/>
      <c r="AK65" s="368"/>
      <c r="AL65" s="368"/>
    </row>
    <row r="66" spans="1:38" ht="13.5" customHeight="1">
      <c r="A66" s="2527" t="s">
        <v>395</v>
      </c>
      <c r="B66" s="2506" t="s">
        <v>431</v>
      </c>
      <c r="C66" s="372" t="s">
        <v>414</v>
      </c>
      <c r="D66" s="372" t="s">
        <v>433</v>
      </c>
      <c r="E66" s="377">
        <v>17654</v>
      </c>
      <c r="F66" s="377">
        <v>16405</v>
      </c>
      <c r="G66" s="377">
        <v>16843</v>
      </c>
      <c r="H66" s="377">
        <v>15453</v>
      </c>
      <c r="I66" s="377">
        <v>16304</v>
      </c>
      <c r="J66" s="377">
        <v>18032</v>
      </c>
      <c r="K66" s="377">
        <v>18369</v>
      </c>
      <c r="L66" s="377">
        <v>18200</v>
      </c>
      <c r="M66" s="377">
        <v>21337</v>
      </c>
      <c r="N66" s="377">
        <v>22087</v>
      </c>
      <c r="O66" s="377">
        <v>25030</v>
      </c>
      <c r="P66" s="377">
        <v>25071</v>
      </c>
      <c r="Q66" s="377">
        <v>26027</v>
      </c>
      <c r="R66" s="377">
        <v>30375</v>
      </c>
      <c r="S66" s="377">
        <v>27961</v>
      </c>
      <c r="T66" s="377">
        <v>21627</v>
      </c>
      <c r="U66" s="377">
        <v>25443</v>
      </c>
      <c r="V66" s="377">
        <v>30361</v>
      </c>
      <c r="W66" s="377">
        <v>28519</v>
      </c>
      <c r="X66" s="378">
        <v>30433</v>
      </c>
      <c r="Y66" s="378">
        <v>36310</v>
      </c>
      <c r="Z66" s="1713">
        <v>33551</v>
      </c>
      <c r="AA66" s="1713">
        <v>32698</v>
      </c>
      <c r="AB66" s="368"/>
      <c r="AC66" s="368"/>
      <c r="AD66" s="368"/>
      <c r="AE66" s="368"/>
      <c r="AF66" s="368"/>
      <c r="AG66" s="368"/>
      <c r="AH66" s="368"/>
      <c r="AI66" s="368"/>
      <c r="AJ66" s="368"/>
      <c r="AK66" s="368"/>
      <c r="AL66" s="368"/>
    </row>
    <row r="67" spans="1:38" ht="13.5" customHeight="1">
      <c r="A67" s="2525"/>
      <c r="B67" s="2507"/>
      <c r="C67" s="375" t="s">
        <v>416</v>
      </c>
      <c r="D67" s="375" t="s">
        <v>417</v>
      </c>
      <c r="E67" s="376">
        <v>59.6</v>
      </c>
      <c r="F67" s="376">
        <v>57.4</v>
      </c>
      <c r="G67" s="376">
        <v>56.6</v>
      </c>
      <c r="H67" s="376">
        <v>56.4</v>
      </c>
      <c r="I67" s="376">
        <v>56.3</v>
      </c>
      <c r="J67" s="376">
        <v>55.7</v>
      </c>
      <c r="K67" s="376">
        <v>55.8</v>
      </c>
      <c r="L67" s="376">
        <v>58.4</v>
      </c>
      <c r="M67" s="376">
        <v>60.8</v>
      </c>
      <c r="N67" s="376">
        <v>60.5</v>
      </c>
      <c r="O67" s="376">
        <v>63</v>
      </c>
      <c r="P67" s="376">
        <v>62.4</v>
      </c>
      <c r="Q67" s="376">
        <v>62.959916785601976</v>
      </c>
      <c r="R67" s="376">
        <v>65.570762455746475</v>
      </c>
      <c r="S67" s="376">
        <v>59.785327888131029</v>
      </c>
      <c r="T67" s="376">
        <v>61.764957875196345</v>
      </c>
      <c r="U67" s="376">
        <v>64.272722679735253</v>
      </c>
      <c r="V67" s="376">
        <v>69.723274773223096</v>
      </c>
      <c r="W67" s="376">
        <v>68.886473429951693</v>
      </c>
      <c r="X67" s="376">
        <v>69.038814908917672</v>
      </c>
      <c r="Y67" s="376">
        <v>71.562309071917056</v>
      </c>
      <c r="Z67" s="376">
        <v>70.430547683523315</v>
      </c>
      <c r="AA67" s="376">
        <v>70.15834871046647</v>
      </c>
      <c r="AB67" s="368"/>
      <c r="AC67" s="368"/>
      <c r="AD67" s="368"/>
      <c r="AE67" s="368"/>
      <c r="AF67" s="368"/>
      <c r="AG67" s="368"/>
      <c r="AH67" s="368"/>
      <c r="AI67" s="368"/>
      <c r="AJ67" s="368"/>
      <c r="AK67" s="368"/>
      <c r="AL67" s="368"/>
    </row>
    <row r="68" spans="1:38" ht="13.5" customHeight="1">
      <c r="A68" s="2525"/>
      <c r="B68" s="2506" t="s">
        <v>432</v>
      </c>
      <c r="C68" s="372" t="s">
        <v>414</v>
      </c>
      <c r="D68" s="372" t="s">
        <v>433</v>
      </c>
      <c r="E68" s="388" t="s">
        <v>427</v>
      </c>
      <c r="F68" s="388" t="s">
        <v>427</v>
      </c>
      <c r="G68" s="388" t="s">
        <v>427</v>
      </c>
      <c r="H68" s="388" t="s">
        <v>427</v>
      </c>
      <c r="I68" s="388" t="s">
        <v>427</v>
      </c>
      <c r="J68" s="388" t="s">
        <v>427</v>
      </c>
      <c r="K68" s="388">
        <v>28121</v>
      </c>
      <c r="L68" s="377">
        <v>27021</v>
      </c>
      <c r="M68" s="377">
        <v>30656</v>
      </c>
      <c r="N68" s="377">
        <v>31880</v>
      </c>
      <c r="O68" s="377">
        <v>35101</v>
      </c>
      <c r="P68" s="377">
        <v>35295</v>
      </c>
      <c r="Q68" s="377">
        <v>37258</v>
      </c>
      <c r="R68" s="377">
        <v>41160</v>
      </c>
      <c r="S68" s="377">
        <v>41960</v>
      </c>
      <c r="T68" s="377">
        <v>31623</v>
      </c>
      <c r="U68" s="377">
        <v>35767</v>
      </c>
      <c r="V68" s="377">
        <v>41181</v>
      </c>
      <c r="W68" s="377">
        <v>39039</v>
      </c>
      <c r="X68" s="377">
        <v>41536</v>
      </c>
      <c r="Y68" s="377">
        <v>48262</v>
      </c>
      <c r="Z68" s="1714">
        <v>45189</v>
      </c>
      <c r="AA68" s="1714">
        <v>44196</v>
      </c>
      <c r="AB68" s="368"/>
      <c r="AC68" s="368"/>
      <c r="AD68" s="368"/>
      <c r="AE68" s="368"/>
      <c r="AF68" s="368"/>
      <c r="AG68" s="368"/>
      <c r="AH68" s="368"/>
      <c r="AI68" s="368"/>
      <c r="AJ68" s="368"/>
      <c r="AK68" s="368"/>
      <c r="AL68" s="368"/>
    </row>
    <row r="69" spans="1:38" ht="13.5" customHeight="1">
      <c r="A69" s="2526"/>
      <c r="B69" s="2507"/>
      <c r="C69" s="375" t="s">
        <v>416</v>
      </c>
      <c r="D69" s="375" t="s">
        <v>417</v>
      </c>
      <c r="E69" s="376">
        <v>86</v>
      </c>
      <c r="F69" s="376">
        <v>85.8</v>
      </c>
      <c r="G69" s="376">
        <v>86.3</v>
      </c>
      <c r="H69" s="376">
        <v>84.7</v>
      </c>
      <c r="I69" s="376">
        <v>84.4</v>
      </c>
      <c r="J69" s="376">
        <v>85.1</v>
      </c>
      <c r="K69" s="376">
        <v>85.427425724527609</v>
      </c>
      <c r="L69" s="376">
        <v>86.694686858316217</v>
      </c>
      <c r="M69" s="376">
        <v>87.368901048791614</v>
      </c>
      <c r="N69" s="376">
        <v>87.275514673674991</v>
      </c>
      <c r="O69" s="376">
        <v>88.324400493193423</v>
      </c>
      <c r="P69" s="376">
        <v>87.892521851731956</v>
      </c>
      <c r="Q69" s="376">
        <v>88.2</v>
      </c>
      <c r="R69" s="376">
        <v>89.3</v>
      </c>
      <c r="S69" s="376">
        <v>88.3</v>
      </c>
      <c r="T69" s="376">
        <v>90.312723118663428</v>
      </c>
      <c r="U69" s="376">
        <v>90.352649926741776</v>
      </c>
      <c r="V69" s="376">
        <v>94.57113331036858</v>
      </c>
      <c r="W69" s="376">
        <v>94.297101449275374</v>
      </c>
      <c r="X69" s="376">
        <v>94.226537510492051</v>
      </c>
      <c r="Y69" s="376">
        <v>95.118153688484213</v>
      </c>
      <c r="Z69" s="376">
        <v>94.861137351218588</v>
      </c>
      <c r="AA69" s="376">
        <v>94.82899197528215</v>
      </c>
      <c r="AB69" s="368"/>
      <c r="AC69" s="368"/>
      <c r="AD69" s="368"/>
      <c r="AE69" s="368"/>
      <c r="AF69" s="368"/>
      <c r="AG69" s="368"/>
      <c r="AH69" s="368"/>
      <c r="AI69" s="368"/>
      <c r="AJ69" s="368"/>
      <c r="AK69" s="368"/>
      <c r="AL69" s="368"/>
    </row>
    <row r="70" spans="1:38" ht="13.5" customHeight="1">
      <c r="A70" s="2527" t="s">
        <v>393</v>
      </c>
      <c r="B70" s="2506" t="s">
        <v>431</v>
      </c>
      <c r="C70" s="372" t="s">
        <v>414</v>
      </c>
      <c r="D70" s="372" t="s">
        <v>437</v>
      </c>
      <c r="E70" s="377">
        <v>14307</v>
      </c>
      <c r="F70" s="377">
        <v>14798</v>
      </c>
      <c r="G70" s="377">
        <v>16620</v>
      </c>
      <c r="H70" s="377">
        <v>20313</v>
      </c>
      <c r="I70" s="377">
        <v>24035</v>
      </c>
      <c r="J70" s="377">
        <v>25481</v>
      </c>
      <c r="K70" s="377">
        <v>28334</v>
      </c>
      <c r="L70" s="377">
        <v>33538</v>
      </c>
      <c r="M70" s="377">
        <v>42112</v>
      </c>
      <c r="N70" s="377">
        <v>47178</v>
      </c>
      <c r="O70" s="377">
        <v>58319</v>
      </c>
      <c r="P70" s="377">
        <v>63509</v>
      </c>
      <c r="Q70" s="377">
        <v>68656</v>
      </c>
      <c r="R70" s="377">
        <v>87129</v>
      </c>
      <c r="S70" s="377">
        <v>91098</v>
      </c>
      <c r="T70" s="377">
        <v>95629</v>
      </c>
      <c r="U70" s="377">
        <v>95165</v>
      </c>
      <c r="V70" s="377">
        <v>98759</v>
      </c>
      <c r="W70" s="377">
        <v>92649</v>
      </c>
      <c r="X70" s="378">
        <v>103094</v>
      </c>
      <c r="Y70" s="378">
        <v>132718</v>
      </c>
      <c r="Z70" s="1713">
        <v>181394</v>
      </c>
      <c r="AA70" s="1713">
        <v>181394</v>
      </c>
      <c r="AB70" s="368"/>
      <c r="AC70" s="368"/>
      <c r="AD70" s="368"/>
      <c r="AE70" s="368"/>
      <c r="AF70" s="368"/>
      <c r="AG70" s="368"/>
      <c r="AH70" s="368"/>
      <c r="AI70" s="368"/>
      <c r="AJ70" s="368"/>
      <c r="AK70" s="368"/>
      <c r="AL70" s="368"/>
    </row>
    <row r="71" spans="1:38" ht="13.5" customHeight="1">
      <c r="A71" s="2526"/>
      <c r="B71" s="2507"/>
      <c r="C71" s="375" t="s">
        <v>416</v>
      </c>
      <c r="D71" s="375" t="s">
        <v>417</v>
      </c>
      <c r="E71" s="376">
        <v>56.8</v>
      </c>
      <c r="F71" s="376">
        <v>55.8</v>
      </c>
      <c r="G71" s="376">
        <v>57.2</v>
      </c>
      <c r="H71" s="376">
        <v>60.2</v>
      </c>
      <c r="I71" s="376">
        <v>62</v>
      </c>
      <c r="J71" s="376">
        <v>60.9</v>
      </c>
      <c r="K71" s="376">
        <v>62.2</v>
      </c>
      <c r="L71" s="376">
        <v>65.7</v>
      </c>
      <c r="M71" s="376">
        <v>69.3</v>
      </c>
      <c r="N71" s="376">
        <v>71.099999999999994</v>
      </c>
      <c r="O71" s="376">
        <v>74.7</v>
      </c>
      <c r="P71" s="376">
        <v>76</v>
      </c>
      <c r="Q71" s="376">
        <v>77.3</v>
      </c>
      <c r="R71" s="376">
        <v>80.7</v>
      </c>
      <c r="S71" s="376">
        <v>81.497584541062807</v>
      </c>
      <c r="T71" s="376">
        <v>85.615420426872944</v>
      </c>
      <c r="U71" s="376">
        <v>85.097155529325505</v>
      </c>
      <c r="V71" s="376">
        <v>80.936068381672015</v>
      </c>
      <c r="W71" s="376">
        <v>72.983000645943946</v>
      </c>
      <c r="X71" s="376">
        <v>73.220170454545453</v>
      </c>
      <c r="Y71" s="376">
        <v>75.001412796545992</v>
      </c>
      <c r="Z71" s="376">
        <v>78.099207357240346</v>
      </c>
      <c r="AA71" s="376">
        <v>62.462853345178935</v>
      </c>
      <c r="AB71" s="368"/>
      <c r="AC71" s="368"/>
      <c r="AD71" s="368"/>
      <c r="AE71" s="368"/>
      <c r="AF71" s="368"/>
      <c r="AG71" s="368"/>
      <c r="AH71" s="368"/>
      <c r="AI71" s="368"/>
      <c r="AJ71" s="368"/>
      <c r="AK71" s="368"/>
      <c r="AL71" s="368"/>
    </row>
    <row r="72" spans="1:38" ht="13.5" customHeight="1">
      <c r="A72" s="2527" t="s">
        <v>438</v>
      </c>
      <c r="B72" s="2506" t="s">
        <v>431</v>
      </c>
      <c r="C72" s="372" t="s">
        <v>414</v>
      </c>
      <c r="D72" s="372" t="s">
        <v>433</v>
      </c>
      <c r="E72" s="377">
        <v>5333</v>
      </c>
      <c r="F72" s="377">
        <v>4939</v>
      </c>
      <c r="G72" s="377">
        <v>5535</v>
      </c>
      <c r="H72" s="377">
        <v>6418</v>
      </c>
      <c r="I72" s="377">
        <v>7279</v>
      </c>
      <c r="J72" s="377">
        <v>7374</v>
      </c>
      <c r="K72" s="377">
        <v>7718</v>
      </c>
      <c r="L72" s="377">
        <v>8741</v>
      </c>
      <c r="M72" s="377">
        <v>8497</v>
      </c>
      <c r="N72" s="377">
        <v>9134</v>
      </c>
      <c r="O72" s="377">
        <v>10497</v>
      </c>
      <c r="P72" s="377">
        <v>9798</v>
      </c>
      <c r="Q72" s="377">
        <v>9236</v>
      </c>
      <c r="R72" s="377">
        <v>10671</v>
      </c>
      <c r="S72" s="377">
        <v>10768</v>
      </c>
      <c r="T72" s="377">
        <v>10768</v>
      </c>
      <c r="U72" s="377">
        <v>12182</v>
      </c>
      <c r="V72" s="377">
        <v>13308</v>
      </c>
      <c r="W72" s="377">
        <v>13687</v>
      </c>
      <c r="X72" s="378">
        <v>14064</v>
      </c>
      <c r="Y72" s="378">
        <v>16606</v>
      </c>
      <c r="Z72" s="1713">
        <v>17415.48</v>
      </c>
      <c r="AA72" s="1713">
        <v>17417.400000000001</v>
      </c>
      <c r="AB72" s="368"/>
      <c r="AC72" s="368"/>
      <c r="AD72" s="368"/>
      <c r="AE72" s="368"/>
      <c r="AF72" s="368"/>
      <c r="AG72" s="368"/>
      <c r="AH72" s="368"/>
      <c r="AI72" s="368"/>
      <c r="AJ72" s="368"/>
      <c r="AK72" s="368"/>
      <c r="AL72" s="368"/>
    </row>
    <row r="73" spans="1:38" ht="13.5" customHeight="1">
      <c r="A73" s="2525"/>
      <c r="B73" s="2507"/>
      <c r="C73" s="375" t="s">
        <v>416</v>
      </c>
      <c r="D73" s="375" t="s">
        <v>417</v>
      </c>
      <c r="E73" s="376">
        <v>70.400000000000006</v>
      </c>
      <c r="F73" s="376">
        <v>66.900000000000006</v>
      </c>
      <c r="G73" s="376">
        <v>67.900000000000006</v>
      </c>
      <c r="H73" s="376">
        <v>67.3</v>
      </c>
      <c r="I73" s="376">
        <v>68.8</v>
      </c>
      <c r="J73" s="376">
        <v>67.3</v>
      </c>
      <c r="K73" s="376">
        <v>66.599999999999994</v>
      </c>
      <c r="L73" s="376">
        <v>68.7</v>
      </c>
      <c r="M73" s="376">
        <v>67.5</v>
      </c>
      <c r="N73" s="376">
        <v>69.3</v>
      </c>
      <c r="O73" s="376">
        <v>71.5</v>
      </c>
      <c r="P73" s="376">
        <v>69.7</v>
      </c>
      <c r="Q73" s="376">
        <v>69.354959825786594</v>
      </c>
      <c r="R73" s="376">
        <v>72.111096094066767</v>
      </c>
      <c r="S73" s="376">
        <v>67.936908517350162</v>
      </c>
      <c r="T73" s="376">
        <v>67.936908517350162</v>
      </c>
      <c r="U73" s="376">
        <v>69.619385072579718</v>
      </c>
      <c r="V73" s="376">
        <v>70.053166289414122</v>
      </c>
      <c r="W73" s="376">
        <v>69.952979658591431</v>
      </c>
      <c r="X73" s="376">
        <v>68.212241730526728</v>
      </c>
      <c r="Y73" s="376">
        <v>68.76475216365067</v>
      </c>
      <c r="Z73" s="376">
        <v>68</v>
      </c>
      <c r="AA73" s="376">
        <v>65</v>
      </c>
      <c r="AB73" s="368"/>
      <c r="AC73" s="368"/>
      <c r="AD73" s="368"/>
      <c r="AE73" s="368"/>
      <c r="AF73" s="368"/>
      <c r="AG73" s="368"/>
      <c r="AH73" s="368"/>
      <c r="AI73" s="368"/>
      <c r="AJ73" s="368"/>
      <c r="AK73" s="368"/>
      <c r="AL73" s="368"/>
    </row>
    <row r="74" spans="1:38" ht="13.5" customHeight="1">
      <c r="A74" s="2525"/>
      <c r="B74" s="2506" t="s">
        <v>432</v>
      </c>
      <c r="C74" s="379" t="s">
        <v>414</v>
      </c>
      <c r="D74" s="372" t="s">
        <v>433</v>
      </c>
      <c r="E74" s="377">
        <v>6968</v>
      </c>
      <c r="F74" s="377">
        <v>6739</v>
      </c>
      <c r="G74" s="377" t="s">
        <v>194</v>
      </c>
      <c r="H74" s="377">
        <v>8719</v>
      </c>
      <c r="I74" s="377">
        <v>9752</v>
      </c>
      <c r="J74" s="377">
        <v>10099</v>
      </c>
      <c r="K74" s="377">
        <v>10615</v>
      </c>
      <c r="L74" s="377">
        <v>11670</v>
      </c>
      <c r="M74" s="377" t="s">
        <v>194</v>
      </c>
      <c r="N74" s="377" t="s">
        <v>194</v>
      </c>
      <c r="O74" s="377">
        <v>13658</v>
      </c>
      <c r="P74" s="377">
        <v>13047</v>
      </c>
      <c r="Q74" s="377">
        <v>12405</v>
      </c>
      <c r="R74" s="377">
        <v>13896</v>
      </c>
      <c r="S74" s="377">
        <v>14894</v>
      </c>
      <c r="T74" s="377">
        <v>14155</v>
      </c>
      <c r="U74" s="377">
        <v>16610</v>
      </c>
      <c r="V74" s="377">
        <v>17273</v>
      </c>
      <c r="W74" s="377">
        <v>17803</v>
      </c>
      <c r="X74" s="377">
        <v>18751</v>
      </c>
      <c r="Y74" s="377">
        <v>22057</v>
      </c>
      <c r="Z74" s="1714" t="s">
        <v>194</v>
      </c>
      <c r="AA74" s="1714" t="s">
        <v>194</v>
      </c>
      <c r="AB74" s="368"/>
      <c r="AC74" s="368"/>
      <c r="AD74" s="368"/>
      <c r="AE74" s="368"/>
      <c r="AF74" s="368"/>
      <c r="AG74" s="368"/>
      <c r="AH74" s="368"/>
      <c r="AI74" s="368"/>
      <c r="AJ74" s="368"/>
      <c r="AK74" s="368"/>
      <c r="AL74" s="368"/>
    </row>
    <row r="75" spans="1:38" ht="13.5" customHeight="1">
      <c r="A75" s="2530"/>
      <c r="B75" s="2520"/>
      <c r="C75" s="380" t="s">
        <v>416</v>
      </c>
      <c r="D75" s="380" t="s">
        <v>417</v>
      </c>
      <c r="E75" s="381">
        <v>91.926121372031659</v>
      </c>
      <c r="F75" s="381">
        <v>91.289623408290439</v>
      </c>
      <c r="G75" s="381" t="s">
        <v>194</v>
      </c>
      <c r="H75" s="381">
        <v>91.442055584687992</v>
      </c>
      <c r="I75" s="381">
        <v>92.22621524494042</v>
      </c>
      <c r="J75" s="381">
        <v>92.211468224981743</v>
      </c>
      <c r="K75" s="381">
        <v>91.548081069426473</v>
      </c>
      <c r="L75" s="381">
        <v>91.738070906375285</v>
      </c>
      <c r="M75" s="381" t="s">
        <v>194</v>
      </c>
      <c r="N75" s="381" t="s">
        <v>194</v>
      </c>
      <c r="O75" s="381">
        <v>92.968484105915181</v>
      </c>
      <c r="P75" s="381">
        <v>92.762175613224315</v>
      </c>
      <c r="Q75" s="381">
        <v>93.2</v>
      </c>
      <c r="R75" s="381">
        <v>93.9</v>
      </c>
      <c r="S75" s="381">
        <v>93.968454258675081</v>
      </c>
      <c r="T75" s="381">
        <v>94.561364643331856</v>
      </c>
      <c r="U75" s="381">
        <v>94.925134301062982</v>
      </c>
      <c r="V75" s="381">
        <v>90.924882876243615</v>
      </c>
      <c r="W75" s="381">
        <v>90.989471532249823</v>
      </c>
      <c r="X75" s="381">
        <v>90.944805509748761</v>
      </c>
      <c r="Y75" s="381">
        <v>91.337115408505525</v>
      </c>
      <c r="Z75" s="381" t="s">
        <v>194</v>
      </c>
      <c r="AA75" s="381" t="s">
        <v>194</v>
      </c>
      <c r="AB75" s="368"/>
      <c r="AC75" s="368"/>
      <c r="AD75" s="368"/>
      <c r="AE75" s="368"/>
      <c r="AF75" s="368"/>
      <c r="AG75" s="368"/>
      <c r="AH75" s="368"/>
      <c r="AI75" s="368"/>
      <c r="AJ75" s="368"/>
      <c r="AK75" s="368"/>
      <c r="AL75" s="368"/>
    </row>
    <row r="76" spans="1:38" ht="15.5">
      <c r="A76" s="391" t="s">
        <v>138</v>
      </c>
      <c r="B76" s="296"/>
      <c r="C76" s="392"/>
      <c r="D76" s="392"/>
      <c r="E76" s="366"/>
      <c r="F76" s="152"/>
      <c r="G76" s="152"/>
      <c r="H76" s="152"/>
      <c r="I76" s="152"/>
      <c r="J76" s="152"/>
      <c r="K76" s="152"/>
      <c r="L76" s="152"/>
      <c r="M76" s="152"/>
      <c r="N76" s="152"/>
      <c r="O76" s="152"/>
      <c r="P76" s="152"/>
      <c r="Q76" s="152"/>
      <c r="R76" s="152"/>
      <c r="S76" s="152"/>
      <c r="T76" s="152"/>
      <c r="U76" s="152"/>
      <c r="V76" s="152"/>
      <c r="W76" s="152"/>
      <c r="X76" s="152"/>
      <c r="Y76" s="152"/>
      <c r="Z76" s="152"/>
      <c r="AA76" s="152"/>
      <c r="AB76" s="368"/>
      <c r="AC76" s="368"/>
      <c r="AD76" s="368"/>
      <c r="AE76" s="368"/>
      <c r="AF76" s="368"/>
      <c r="AG76" s="368"/>
      <c r="AH76" s="368"/>
      <c r="AI76" s="368"/>
      <c r="AJ76" s="368"/>
      <c r="AK76" s="368"/>
      <c r="AL76" s="368"/>
    </row>
    <row r="77" spans="1:38">
      <c r="A77" s="2528" t="s">
        <v>439</v>
      </c>
      <c r="B77" s="2528"/>
      <c r="C77" s="2528"/>
      <c r="D77" s="2528"/>
      <c r="E77" s="2528"/>
      <c r="F77" s="2528"/>
      <c r="G77" s="2528"/>
      <c r="H77" s="2528"/>
      <c r="I77" s="2528"/>
      <c r="J77" s="2528"/>
      <c r="K77" s="2528"/>
      <c r="L77" s="2528"/>
      <c r="M77" s="2528"/>
      <c r="N77" s="2528"/>
      <c r="O77" s="2528"/>
      <c r="P77" s="2528"/>
      <c r="Q77" s="2528"/>
      <c r="R77" s="2528"/>
      <c r="S77" s="2528"/>
      <c r="T77" s="2528"/>
      <c r="U77" s="2528"/>
      <c r="V77" s="2528"/>
      <c r="W77" s="2528"/>
      <c r="X77" s="2528"/>
      <c r="Y77" s="2528"/>
      <c r="Z77" s="2528"/>
      <c r="AB77" s="368"/>
      <c r="AC77" s="368"/>
      <c r="AD77" s="368"/>
      <c r="AE77" s="368"/>
      <c r="AF77" s="368"/>
      <c r="AG77" s="368"/>
      <c r="AH77" s="368"/>
      <c r="AI77" s="368"/>
      <c r="AJ77" s="368"/>
      <c r="AK77" s="368"/>
      <c r="AL77" s="368"/>
    </row>
    <row r="78" spans="1:38" ht="15.5">
      <c r="A78" s="152"/>
      <c r="B78" s="152"/>
      <c r="C78" s="152"/>
      <c r="D78" s="152"/>
      <c r="E78" s="366"/>
      <c r="F78" s="152"/>
      <c r="G78" s="152"/>
      <c r="H78" s="152"/>
      <c r="I78" s="152"/>
      <c r="J78" s="152"/>
      <c r="K78" s="152"/>
      <c r="L78" s="152"/>
      <c r="M78" s="152"/>
      <c r="N78" s="152"/>
      <c r="O78" s="152"/>
      <c r="P78" s="152"/>
      <c r="Q78" s="152"/>
      <c r="R78" s="152"/>
      <c r="S78" s="152"/>
      <c r="T78" s="152"/>
      <c r="U78" s="152"/>
      <c r="V78" s="152"/>
      <c r="W78" s="152"/>
      <c r="X78" s="152"/>
      <c r="Y78" s="152"/>
      <c r="Z78" s="152"/>
      <c r="AA78" s="152"/>
      <c r="AB78" s="368"/>
      <c r="AC78" s="368"/>
      <c r="AD78" s="368"/>
      <c r="AE78" s="368"/>
      <c r="AF78" s="368"/>
      <c r="AG78" s="368"/>
      <c r="AH78" s="368"/>
      <c r="AI78" s="368"/>
      <c r="AJ78" s="368"/>
      <c r="AK78" s="368"/>
      <c r="AL78" s="368"/>
    </row>
    <row r="79" spans="1:38" ht="15.5">
      <c r="A79" s="2529" t="s">
        <v>440</v>
      </c>
      <c r="B79" s="2529"/>
      <c r="C79" s="2529"/>
      <c r="D79" s="2529"/>
      <c r="E79" s="2529"/>
      <c r="F79" s="2529"/>
      <c r="G79" s="2529"/>
      <c r="H79" s="2529"/>
      <c r="I79" s="2529"/>
      <c r="J79" s="2529"/>
      <c r="K79" s="2529"/>
      <c r="L79" s="2529"/>
      <c r="M79" s="2529"/>
      <c r="N79" s="2529"/>
      <c r="O79" s="2529"/>
      <c r="P79" s="2529"/>
      <c r="Q79" s="2529"/>
      <c r="R79" s="2529"/>
      <c r="S79" s="2529"/>
      <c r="T79" s="2529"/>
      <c r="U79" s="2529"/>
      <c r="V79" s="2529"/>
      <c r="W79" s="2529"/>
      <c r="X79" s="2529"/>
      <c r="Y79" s="2529"/>
      <c r="Z79" s="2529"/>
      <c r="AB79" s="368"/>
      <c r="AC79" s="368"/>
      <c r="AD79" s="368"/>
      <c r="AE79" s="368"/>
      <c r="AF79" s="368"/>
      <c r="AG79" s="368"/>
      <c r="AH79" s="368"/>
      <c r="AI79" s="368"/>
      <c r="AJ79" s="368"/>
      <c r="AK79" s="368"/>
      <c r="AL79" s="368"/>
    </row>
    <row r="81" spans="28:38">
      <c r="AB81" s="368"/>
      <c r="AC81" s="368"/>
      <c r="AD81" s="368"/>
      <c r="AE81" s="368"/>
      <c r="AF81" s="368"/>
      <c r="AG81" s="368"/>
      <c r="AH81" s="368"/>
      <c r="AI81" s="368"/>
      <c r="AJ81" s="368"/>
      <c r="AK81" s="368"/>
      <c r="AL81" s="368"/>
    </row>
    <row r="82" spans="28:38">
      <c r="AB82" s="368"/>
      <c r="AC82" s="368"/>
      <c r="AD82" s="368"/>
      <c r="AE82" s="368"/>
      <c r="AF82" s="368"/>
      <c r="AG82" s="368"/>
      <c r="AH82" s="368"/>
      <c r="AI82" s="368"/>
      <c r="AJ82" s="368"/>
      <c r="AK82" s="368"/>
      <c r="AL82" s="368"/>
    </row>
    <row r="83" spans="28:38">
      <c r="AB83" s="368"/>
      <c r="AC83" s="368"/>
      <c r="AD83" s="368"/>
      <c r="AE83" s="368"/>
      <c r="AF83" s="368"/>
      <c r="AG83" s="368"/>
      <c r="AH83" s="368"/>
      <c r="AI83" s="368"/>
      <c r="AJ83" s="368"/>
      <c r="AK83" s="368"/>
      <c r="AL83" s="368"/>
    </row>
    <row r="84" spans="28:38">
      <c r="AB84" s="368"/>
      <c r="AC84" s="368"/>
      <c r="AD84" s="368"/>
      <c r="AE84" s="368"/>
      <c r="AF84" s="368"/>
      <c r="AG84" s="368"/>
      <c r="AH84" s="368"/>
      <c r="AI84" s="368"/>
      <c r="AJ84" s="368"/>
      <c r="AK84" s="368"/>
      <c r="AL84" s="368"/>
    </row>
    <row r="85" spans="28:38">
      <c r="AB85" s="368"/>
      <c r="AC85" s="368"/>
      <c r="AD85" s="368"/>
      <c r="AE85" s="368"/>
      <c r="AF85" s="368"/>
      <c r="AG85" s="368"/>
      <c r="AH85" s="368"/>
      <c r="AI85" s="368"/>
      <c r="AJ85" s="368"/>
      <c r="AK85" s="368"/>
      <c r="AL85" s="368"/>
    </row>
    <row r="86" spans="28:38">
      <c r="AB86" s="368"/>
      <c r="AC86" s="368"/>
      <c r="AD86" s="368"/>
      <c r="AE86" s="368"/>
      <c r="AF86" s="368"/>
      <c r="AG86" s="368"/>
      <c r="AH86" s="368"/>
      <c r="AI86" s="368"/>
      <c r="AJ86" s="368"/>
      <c r="AK86" s="368"/>
      <c r="AL86" s="368"/>
    </row>
    <row r="87" spans="28:38">
      <c r="AB87" s="368"/>
      <c r="AC87" s="368"/>
      <c r="AD87" s="368"/>
      <c r="AE87" s="368"/>
      <c r="AF87" s="368"/>
      <c r="AG87" s="368"/>
      <c r="AH87" s="368"/>
      <c r="AI87" s="368"/>
      <c r="AJ87" s="368"/>
      <c r="AK87" s="368"/>
      <c r="AL87" s="368"/>
    </row>
    <row r="88" spans="28:38">
      <c r="AB88" s="368"/>
      <c r="AC88" s="368"/>
      <c r="AD88" s="368"/>
      <c r="AE88" s="368"/>
      <c r="AF88" s="368"/>
      <c r="AG88" s="368"/>
      <c r="AH88" s="368"/>
      <c r="AI88" s="368"/>
      <c r="AJ88" s="368"/>
      <c r="AK88" s="368"/>
      <c r="AL88" s="368"/>
    </row>
    <row r="91" spans="28:38">
      <c r="AB91" s="368"/>
      <c r="AC91" s="368"/>
      <c r="AD91" s="368"/>
      <c r="AE91" s="368"/>
      <c r="AF91" s="368"/>
      <c r="AG91" s="368"/>
      <c r="AH91" s="368"/>
      <c r="AI91" s="368"/>
      <c r="AJ91" s="368"/>
      <c r="AK91" s="368"/>
      <c r="AL91" s="368"/>
    </row>
    <row r="92" spans="28:38">
      <c r="AB92" s="368"/>
      <c r="AC92" s="368"/>
      <c r="AD92" s="368"/>
      <c r="AE92" s="368"/>
      <c r="AF92" s="368"/>
      <c r="AG92" s="368"/>
      <c r="AH92" s="368"/>
      <c r="AI92" s="368"/>
      <c r="AJ92" s="368"/>
      <c r="AK92" s="368"/>
      <c r="AL92" s="368"/>
    </row>
    <row r="93" spans="28:38">
      <c r="AB93" s="368"/>
      <c r="AC93" s="368"/>
      <c r="AD93" s="368"/>
      <c r="AE93" s="368"/>
      <c r="AF93" s="368"/>
      <c r="AG93" s="368"/>
      <c r="AH93" s="368"/>
      <c r="AI93" s="368"/>
      <c r="AJ93" s="368"/>
      <c r="AK93" s="368"/>
      <c r="AL93" s="368"/>
    </row>
    <row r="94" spans="28:38">
      <c r="AB94" s="368"/>
      <c r="AC94" s="368"/>
      <c r="AD94" s="368"/>
      <c r="AE94" s="368"/>
      <c r="AF94" s="368"/>
      <c r="AG94" s="368"/>
      <c r="AH94" s="368"/>
      <c r="AI94" s="368"/>
      <c r="AJ94" s="368"/>
      <c r="AK94" s="368"/>
      <c r="AL94" s="368"/>
    </row>
    <row r="95" spans="28:38">
      <c r="AB95" s="368"/>
      <c r="AC95" s="368"/>
      <c r="AD95" s="368"/>
      <c r="AE95" s="368"/>
      <c r="AF95" s="368"/>
      <c r="AG95" s="368"/>
      <c r="AH95" s="368"/>
      <c r="AI95" s="368"/>
      <c r="AJ95" s="368"/>
      <c r="AK95" s="368"/>
      <c r="AL95" s="368"/>
    </row>
    <row r="96" spans="28:38">
      <c r="AB96" s="368"/>
      <c r="AC96" s="368"/>
      <c r="AD96" s="368"/>
      <c r="AE96" s="368"/>
      <c r="AF96" s="368"/>
      <c r="AG96" s="368"/>
      <c r="AH96" s="368"/>
      <c r="AI96" s="368"/>
      <c r="AJ96" s="368"/>
      <c r="AK96" s="368"/>
      <c r="AL96" s="368"/>
    </row>
    <row r="97" spans="28:38">
      <c r="AB97" s="368"/>
      <c r="AC97" s="368"/>
      <c r="AD97" s="368"/>
      <c r="AE97" s="368"/>
      <c r="AF97" s="368"/>
      <c r="AG97" s="368"/>
      <c r="AH97" s="368"/>
      <c r="AI97" s="368"/>
      <c r="AJ97" s="368"/>
      <c r="AK97" s="368"/>
      <c r="AL97" s="368"/>
    </row>
    <row r="98" spans="28:38">
      <c r="AB98" s="368"/>
      <c r="AC98" s="368"/>
      <c r="AD98" s="368"/>
      <c r="AE98" s="368"/>
      <c r="AF98" s="368"/>
      <c r="AG98" s="368"/>
      <c r="AH98" s="368"/>
      <c r="AI98" s="368"/>
      <c r="AJ98" s="368"/>
      <c r="AK98" s="368"/>
      <c r="AL98" s="368"/>
    </row>
  </sheetData>
  <mergeCells count="72">
    <mergeCell ref="A77:Z77"/>
    <mergeCell ref="A79:Z79"/>
    <mergeCell ref="A66:A69"/>
    <mergeCell ref="B66:B67"/>
    <mergeCell ref="B68:B69"/>
    <mergeCell ref="A70:A71"/>
    <mergeCell ref="B70:B71"/>
    <mergeCell ref="A72:A75"/>
    <mergeCell ref="B72:B73"/>
    <mergeCell ref="B74:B75"/>
    <mergeCell ref="A58:A61"/>
    <mergeCell ref="B58:B59"/>
    <mergeCell ref="B60:B61"/>
    <mergeCell ref="A62:A65"/>
    <mergeCell ref="B62:B63"/>
    <mergeCell ref="B64:B65"/>
    <mergeCell ref="A50:A53"/>
    <mergeCell ref="B50:B51"/>
    <mergeCell ref="B52:B53"/>
    <mergeCell ref="A54:A57"/>
    <mergeCell ref="B54:B55"/>
    <mergeCell ref="B56:B57"/>
    <mergeCell ref="C44:C45"/>
    <mergeCell ref="D44:D45"/>
    <mergeCell ref="E44:AA44"/>
    <mergeCell ref="A46:A49"/>
    <mergeCell ref="B46:B47"/>
    <mergeCell ref="B48:B49"/>
    <mergeCell ref="A38:A39"/>
    <mergeCell ref="B38:B39"/>
    <mergeCell ref="A40:A41"/>
    <mergeCell ref="B40:B41"/>
    <mergeCell ref="A44:A45"/>
    <mergeCell ref="B44:B45"/>
    <mergeCell ref="A32:A33"/>
    <mergeCell ref="B32:B33"/>
    <mergeCell ref="A34:A35"/>
    <mergeCell ref="B34:B35"/>
    <mergeCell ref="A36:A37"/>
    <mergeCell ref="B36:B37"/>
    <mergeCell ref="E24:AA24"/>
    <mergeCell ref="A26:A27"/>
    <mergeCell ref="B26:B27"/>
    <mergeCell ref="A28:A29"/>
    <mergeCell ref="B28:B29"/>
    <mergeCell ref="C24:C25"/>
    <mergeCell ref="D24:D25"/>
    <mergeCell ref="A18:A19"/>
    <mergeCell ref="B18:B19"/>
    <mergeCell ref="A30:A31"/>
    <mergeCell ref="B30:B31"/>
    <mergeCell ref="A20:A21"/>
    <mergeCell ref="B20:B21"/>
    <mergeCell ref="A24:A25"/>
    <mergeCell ref="B24:B25"/>
    <mergeCell ref="A12:A13"/>
    <mergeCell ref="B12:B13"/>
    <mergeCell ref="A14:A15"/>
    <mergeCell ref="B14:B15"/>
    <mergeCell ref="A16:A17"/>
    <mergeCell ref="B16:B17"/>
    <mergeCell ref="D4:D5"/>
    <mergeCell ref="E4:AA4"/>
    <mergeCell ref="A8:A9"/>
    <mergeCell ref="B8:B9"/>
    <mergeCell ref="A10:A11"/>
    <mergeCell ref="B10:B11"/>
    <mergeCell ref="A6:A7"/>
    <mergeCell ref="B6:B7"/>
    <mergeCell ref="A4:A5"/>
    <mergeCell ref="B4:B5"/>
    <mergeCell ref="C4:C5"/>
  </mergeCells>
  <phoneticPr fontId="3"/>
  <pageMargins left="0.3543307086614173" right="0.3543307086614173" top="0.59055118110236215" bottom="0.59055118110236215" header="0.31496062992125984" footer="0.31496062992125984"/>
  <pageSetup paperSize="8" scale="6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F2628-F68C-4F6A-B5A1-00EAFF2490D1}">
  <sheetPr>
    <pageSetUpPr fitToPage="1"/>
  </sheetPr>
  <dimension ref="A1:S59"/>
  <sheetViews>
    <sheetView showGridLines="0" zoomScaleNormal="100" zoomScaleSheetLayoutView="100" workbookViewId="0"/>
  </sheetViews>
  <sheetFormatPr defaultColWidth="9" defaultRowHeight="14"/>
  <cols>
    <col min="1" max="1" width="7.08203125" style="311" customWidth="1"/>
    <col min="2" max="2" width="10.75" style="311" customWidth="1"/>
    <col min="3" max="3" width="17.08203125" style="311" customWidth="1"/>
    <col min="4" max="4" width="8.5" style="311" bestFit="1" customWidth="1"/>
    <col min="5" max="5" width="3.75" style="311" customWidth="1"/>
    <col min="6" max="7" width="7.08203125" style="311" customWidth="1"/>
    <col min="8" max="8" width="10.4140625" style="311" customWidth="1"/>
    <col min="9" max="9" width="8" style="311" customWidth="1"/>
    <col min="10" max="10" width="10" style="311" customWidth="1"/>
    <col min="11" max="11" width="8.9140625" style="311" customWidth="1"/>
    <col min="12" max="12" width="9.75" style="311" customWidth="1"/>
    <col min="13" max="13" width="7.5" style="311" customWidth="1"/>
    <col min="14" max="14" width="9" style="311" customWidth="1"/>
    <col min="15" max="15" width="7.5" style="311" customWidth="1"/>
    <col min="16" max="16" width="10.25" style="311" customWidth="1"/>
    <col min="17" max="17" width="9.75" style="311" customWidth="1"/>
    <col min="18" max="16384" width="9" style="311"/>
  </cols>
  <sheetData>
    <row r="1" spans="1:17" ht="23.5">
      <c r="A1" s="55" t="s">
        <v>441</v>
      </c>
      <c r="B1" s="59"/>
      <c r="C1" s="59"/>
      <c r="D1" s="59"/>
      <c r="E1" s="59"/>
      <c r="F1" s="59"/>
      <c r="G1" s="59"/>
      <c r="H1" s="59"/>
      <c r="I1" s="59"/>
      <c r="J1" s="59"/>
      <c r="K1" s="59"/>
      <c r="L1" s="332"/>
      <c r="M1" s="332"/>
      <c r="N1" s="332"/>
      <c r="O1" s="332"/>
      <c r="P1" s="332"/>
      <c r="Q1" s="332"/>
    </row>
    <row r="2" spans="1:17" ht="15.5">
      <c r="A2" s="59"/>
      <c r="B2" s="59"/>
      <c r="C2" s="59"/>
      <c r="D2" s="59"/>
      <c r="E2" s="59"/>
      <c r="F2" s="59"/>
      <c r="G2" s="59"/>
      <c r="H2" s="59"/>
      <c r="I2" s="59"/>
      <c r="J2" s="59"/>
      <c r="K2" s="59"/>
      <c r="L2" s="332"/>
      <c r="M2" s="332"/>
      <c r="N2" s="332"/>
      <c r="O2" s="332"/>
      <c r="P2" s="332"/>
      <c r="Q2" s="332"/>
    </row>
    <row r="3" spans="1:17" ht="23.25" customHeight="1">
      <c r="A3" s="1673" t="s">
        <v>2229</v>
      </c>
      <c r="B3" s="59"/>
      <c r="C3" s="59"/>
      <c r="D3" s="59"/>
      <c r="E3" s="59"/>
      <c r="F3" s="59"/>
      <c r="G3" s="59"/>
      <c r="H3" s="59"/>
      <c r="I3" s="59"/>
      <c r="J3" s="59"/>
      <c r="K3" s="59"/>
      <c r="L3" s="332"/>
      <c r="M3" s="332"/>
      <c r="N3" s="332"/>
      <c r="O3" s="332"/>
      <c r="P3" s="332"/>
      <c r="Q3" s="332"/>
    </row>
    <row r="4" spans="1:17" ht="12.75" customHeight="1">
      <c r="A4" s="395"/>
      <c r="B4" s="2533" t="s">
        <v>442</v>
      </c>
      <c r="C4" s="2533" t="s">
        <v>443</v>
      </c>
      <c r="D4" s="2535" t="s">
        <v>444</v>
      </c>
      <c r="E4" s="2536" t="s">
        <v>445</v>
      </c>
      <c r="F4" s="2537"/>
      <c r="G4" s="2540" t="s">
        <v>446</v>
      </c>
      <c r="H4" s="2542" t="s">
        <v>447</v>
      </c>
      <c r="I4" s="396"/>
      <c r="J4" s="2542" t="s">
        <v>448</v>
      </c>
      <c r="K4" s="396"/>
      <c r="L4" s="2535" t="s">
        <v>449</v>
      </c>
      <c r="M4" s="2535" t="s">
        <v>363</v>
      </c>
      <c r="N4" s="2535" t="s">
        <v>364</v>
      </c>
      <c r="O4" s="2535" t="s">
        <v>450</v>
      </c>
      <c r="P4" s="2531" t="s">
        <v>451</v>
      </c>
      <c r="Q4" s="397"/>
    </row>
    <row r="5" spans="1:17" ht="27" customHeight="1">
      <c r="A5" s="398"/>
      <c r="B5" s="2534"/>
      <c r="C5" s="2534"/>
      <c r="D5" s="2534"/>
      <c r="E5" s="2538"/>
      <c r="F5" s="2539"/>
      <c r="G5" s="2541"/>
      <c r="H5" s="2534"/>
      <c r="I5" s="399" t="s">
        <v>452</v>
      </c>
      <c r="J5" s="2534"/>
      <c r="K5" s="399" t="s">
        <v>452</v>
      </c>
      <c r="L5" s="2543"/>
      <c r="M5" s="2543"/>
      <c r="N5" s="2543"/>
      <c r="O5" s="2543"/>
      <c r="P5" s="2532"/>
      <c r="Q5" s="400" t="s">
        <v>452</v>
      </c>
    </row>
    <row r="6" spans="1:17" ht="18" customHeight="1">
      <c r="A6" s="2544" t="s">
        <v>406</v>
      </c>
      <c r="B6" s="2547" t="s">
        <v>453</v>
      </c>
      <c r="C6" s="1716" t="s">
        <v>16</v>
      </c>
      <c r="D6" s="1717" t="s">
        <v>343</v>
      </c>
      <c r="E6" s="1718" t="s">
        <v>2101</v>
      </c>
      <c r="F6" s="1719" t="s">
        <v>389</v>
      </c>
      <c r="G6" s="1717" t="s">
        <v>2230</v>
      </c>
      <c r="H6" s="1720">
        <v>4581551</v>
      </c>
      <c r="I6" s="1720">
        <v>30267.974200651719</v>
      </c>
      <c r="J6" s="1721">
        <v>107928</v>
      </c>
      <c r="K6" s="1720">
        <v>713.02533127491949</v>
      </c>
      <c r="L6" s="2133">
        <v>2.3557087981999998</v>
      </c>
      <c r="M6" s="2133">
        <v>0.73527608420000001</v>
      </c>
      <c r="N6" s="2133">
        <v>1.5192195461</v>
      </c>
      <c r="O6" s="2133">
        <v>100.58531326889999</v>
      </c>
      <c r="P6" s="2134">
        <v>6944515.8877980001</v>
      </c>
      <c r="Q6" s="2134">
        <v>45878.879822113915</v>
      </c>
    </row>
    <row r="7" spans="1:17" ht="18" customHeight="1">
      <c r="A7" s="2545"/>
      <c r="B7" s="2548"/>
      <c r="C7" s="1722" t="s">
        <v>344</v>
      </c>
      <c r="D7" s="1723" t="s">
        <v>343</v>
      </c>
      <c r="E7" s="1724" t="s">
        <v>2101</v>
      </c>
      <c r="F7" s="1725" t="s">
        <v>389</v>
      </c>
      <c r="G7" s="1723" t="s">
        <v>2225</v>
      </c>
      <c r="H7" s="1726">
        <v>2329861</v>
      </c>
      <c r="I7" s="1726">
        <v>15392.205093669068</v>
      </c>
      <c r="J7" s="1727">
        <v>343120</v>
      </c>
      <c r="K7" s="1726">
        <v>2266.8190985383812</v>
      </c>
      <c r="L7" s="2135">
        <v>14.7270588245</v>
      </c>
      <c r="M7" s="2135">
        <v>9.6646783075999991</v>
      </c>
      <c r="N7" s="2135">
        <v>13.3841362567</v>
      </c>
      <c r="O7" s="2135">
        <v>216.0660318905</v>
      </c>
      <c r="P7" s="2136">
        <v>4668970.9255999997</v>
      </c>
      <c r="Q7" s="2136">
        <v>30845.513128557071</v>
      </c>
    </row>
    <row r="8" spans="1:17" ht="18" customHeight="1">
      <c r="A8" s="2545"/>
      <c r="B8" s="2548"/>
      <c r="C8" s="1722" t="s">
        <v>47</v>
      </c>
      <c r="D8" s="1723" t="s">
        <v>343</v>
      </c>
      <c r="E8" s="1724" t="s">
        <v>2101</v>
      </c>
      <c r="F8" s="1725" t="s">
        <v>389</v>
      </c>
      <c r="G8" s="1723" t="s">
        <v>2230</v>
      </c>
      <c r="H8" s="1726">
        <v>1912323</v>
      </c>
      <c r="I8" s="1726">
        <v>12633.744168145875</v>
      </c>
      <c r="J8" s="1727">
        <v>50747</v>
      </c>
      <c r="K8" s="1726">
        <v>335.25958496598048</v>
      </c>
      <c r="L8" s="2135">
        <v>2.6536835043</v>
      </c>
      <c r="M8" s="2135">
        <v>1.4689801794999999</v>
      </c>
      <c r="N8" s="2135">
        <v>3.2642672187000001</v>
      </c>
      <c r="O8" s="2135">
        <v>113.1629317734</v>
      </c>
      <c r="P8" s="2136">
        <v>2589683.3484609998</v>
      </c>
      <c r="Q8" s="2136">
        <v>17108.719029663731</v>
      </c>
    </row>
    <row r="9" spans="1:17" ht="18" customHeight="1">
      <c r="A9" s="2545"/>
      <c r="B9" s="2548"/>
      <c r="C9" s="1722" t="s">
        <v>21</v>
      </c>
      <c r="D9" s="1723" t="s">
        <v>343</v>
      </c>
      <c r="E9" s="1724" t="s">
        <v>2101</v>
      </c>
      <c r="F9" s="1725" t="s">
        <v>389</v>
      </c>
      <c r="G9" s="1723" t="s">
        <v>2230</v>
      </c>
      <c r="H9" s="1726">
        <v>1886256</v>
      </c>
      <c r="I9" s="1726">
        <v>12461.532774343123</v>
      </c>
      <c r="J9" s="1727">
        <v>295756</v>
      </c>
      <c r="K9" s="1726">
        <v>1953.9092717047022</v>
      </c>
      <c r="L9" s="2135">
        <v>15.679526002799999</v>
      </c>
      <c r="M9" s="2135">
        <v>8.5512545874000008</v>
      </c>
      <c r="N9" s="2135">
        <v>17.861872997599999</v>
      </c>
      <c r="O9" s="2135">
        <v>253.22970377909999</v>
      </c>
      <c r="P9" s="2136">
        <v>6553819.8802509997</v>
      </c>
      <c r="Q9" s="2136">
        <v>43297.750270848366</v>
      </c>
    </row>
    <row r="10" spans="1:17" ht="18" customHeight="1">
      <c r="A10" s="2545"/>
      <c r="B10" s="2548"/>
      <c r="C10" s="1722" t="s">
        <v>2102</v>
      </c>
      <c r="D10" s="1723" t="s">
        <v>343</v>
      </c>
      <c r="E10" s="1724" t="s">
        <v>2101</v>
      </c>
      <c r="F10" s="1725" t="s">
        <v>389</v>
      </c>
      <c r="G10" s="1723" t="s">
        <v>2225</v>
      </c>
      <c r="H10" s="1726">
        <v>1170611</v>
      </c>
      <c r="I10" s="1726">
        <v>7733.6307174140611</v>
      </c>
      <c r="J10" s="1727">
        <v>387317</v>
      </c>
      <c r="K10" s="1726">
        <v>2558.8061692369729</v>
      </c>
      <c r="L10" s="2135">
        <v>33.086738463899998</v>
      </c>
      <c r="M10" s="2135">
        <v>18.7068091149</v>
      </c>
      <c r="N10" s="2135">
        <v>21.9624794341</v>
      </c>
      <c r="O10" s="2135">
        <v>553.12701260860001</v>
      </c>
      <c r="P10" s="2136">
        <v>11517035.095197</v>
      </c>
      <c r="Q10" s="2136">
        <v>76087.185568691304</v>
      </c>
    </row>
    <row r="11" spans="1:17" ht="18" customHeight="1">
      <c r="A11" s="2545"/>
      <c r="B11" s="2548"/>
      <c r="C11" s="1722" t="s">
        <v>63</v>
      </c>
      <c r="D11" s="1723" t="s">
        <v>343</v>
      </c>
      <c r="E11" s="1724" t="s">
        <v>2101</v>
      </c>
      <c r="F11" s="1725" t="s">
        <v>389</v>
      </c>
      <c r="G11" s="1723" t="s">
        <v>2230</v>
      </c>
      <c r="H11" s="1726">
        <v>789400</v>
      </c>
      <c r="I11" s="1726">
        <v>5215.1637805613136</v>
      </c>
      <c r="J11" s="1727">
        <v>46432</v>
      </c>
      <c r="K11" s="1726">
        <v>306.75257747532675</v>
      </c>
      <c r="L11" s="2135">
        <v>5.8819356472999997</v>
      </c>
      <c r="M11" s="2135">
        <v>3.3400159548000001</v>
      </c>
      <c r="N11" s="2135">
        <v>5.4084055558999999</v>
      </c>
      <c r="O11" s="2135">
        <v>195.45278731330001</v>
      </c>
      <c r="P11" s="2136">
        <v>1168426.6097250001</v>
      </c>
      <c r="Q11" s="2136">
        <v>7719.1995633162787</v>
      </c>
    </row>
    <row r="12" spans="1:17" ht="18" customHeight="1">
      <c r="A12" s="2545"/>
      <c r="B12" s="2548"/>
      <c r="C12" s="1722" t="s">
        <v>346</v>
      </c>
      <c r="D12" s="1723" t="s">
        <v>343</v>
      </c>
      <c r="E12" s="1724" t="s">
        <v>2101</v>
      </c>
      <c r="F12" s="1725" t="s">
        <v>389</v>
      </c>
      <c r="G12" s="1723" t="s">
        <v>2225</v>
      </c>
      <c r="H12" s="1726">
        <v>495558</v>
      </c>
      <c r="I12" s="1726">
        <v>3273.8993321097082</v>
      </c>
      <c r="J12" s="1727">
        <v>59870</v>
      </c>
      <c r="K12" s="1726">
        <v>395.53059987611584</v>
      </c>
      <c r="L12" s="2135">
        <v>12.0813305405</v>
      </c>
      <c r="M12" s="2135">
        <v>5.7201411165999998</v>
      </c>
      <c r="N12" s="2135">
        <v>7.0968434042000004</v>
      </c>
      <c r="O12" s="2135">
        <v>306.0731744345</v>
      </c>
      <c r="P12" s="2136">
        <v>1243236.396888</v>
      </c>
      <c r="Q12" s="2136">
        <v>8213.429728560739</v>
      </c>
    </row>
    <row r="13" spans="1:17" ht="18" customHeight="1">
      <c r="A13" s="2545"/>
      <c r="B13" s="2548"/>
      <c r="C13" s="1722" t="s">
        <v>49</v>
      </c>
      <c r="D13" s="1723" t="s">
        <v>343</v>
      </c>
      <c r="E13" s="1724" t="s">
        <v>2101</v>
      </c>
      <c r="F13" s="1725" t="s">
        <v>389</v>
      </c>
      <c r="G13" s="1723" t="s">
        <v>2230</v>
      </c>
      <c r="H13" s="1726">
        <v>486871</v>
      </c>
      <c r="I13" s="1726">
        <v>3216.5087471569136</v>
      </c>
      <c r="J13" s="1727">
        <v>50047</v>
      </c>
      <c r="K13" s="1726">
        <v>330.63504145648858</v>
      </c>
      <c r="L13" s="2135">
        <v>10.279314233099999</v>
      </c>
      <c r="M13" s="2135">
        <v>5.0610957903999996</v>
      </c>
      <c r="N13" s="2135">
        <v>6.3535126049999997</v>
      </c>
      <c r="O13" s="2135">
        <v>306.88892485299999</v>
      </c>
      <c r="P13" s="2136">
        <v>752811.18282250001</v>
      </c>
      <c r="Q13" s="2136">
        <v>4973.4400991353223</v>
      </c>
    </row>
    <row r="14" spans="1:17" ht="18" customHeight="1">
      <c r="A14" s="2545"/>
      <c r="B14" s="2548"/>
      <c r="C14" s="1722" t="s">
        <v>2228</v>
      </c>
      <c r="D14" s="1723" t="s">
        <v>343</v>
      </c>
      <c r="E14" s="1724" t="s">
        <v>2101</v>
      </c>
      <c r="F14" s="1725" t="s">
        <v>389</v>
      </c>
      <c r="G14" s="1723" t="s">
        <v>2230</v>
      </c>
      <c r="H14" s="1726">
        <v>460400</v>
      </c>
      <c r="I14" s="1726">
        <v>3041.6283311001125</v>
      </c>
      <c r="J14" s="2126">
        <v>23200</v>
      </c>
      <c r="K14" s="2126">
        <v>153.27058488601784</v>
      </c>
      <c r="L14" s="2126">
        <v>5.0390964378801044</v>
      </c>
      <c r="M14" s="2137" t="s">
        <v>456</v>
      </c>
      <c r="N14" s="2138" t="s">
        <v>456</v>
      </c>
      <c r="O14" s="2139" t="s">
        <v>456</v>
      </c>
      <c r="P14" s="401" t="s">
        <v>456</v>
      </c>
      <c r="Q14" s="2140" t="s">
        <v>456</v>
      </c>
    </row>
    <row r="15" spans="1:17" ht="18" customHeight="1">
      <c r="A15" s="2545"/>
      <c r="B15" s="2548"/>
      <c r="C15" s="1728" t="s">
        <v>345</v>
      </c>
      <c r="D15" s="1729" t="s">
        <v>343</v>
      </c>
      <c r="E15" s="1730" t="s">
        <v>2101</v>
      </c>
      <c r="F15" s="1731" t="s">
        <v>389</v>
      </c>
      <c r="G15" s="1736" t="s">
        <v>2230</v>
      </c>
      <c r="H15" s="1732">
        <v>438268</v>
      </c>
      <c r="I15" s="1732">
        <v>2895.4134783114337</v>
      </c>
      <c r="J15" s="1733">
        <v>170435</v>
      </c>
      <c r="K15" s="1726">
        <v>1125.9772472003642</v>
      </c>
      <c r="L15" s="2141">
        <v>38.888305785500002</v>
      </c>
      <c r="M15" s="2135">
        <v>11.5460424142</v>
      </c>
      <c r="N15" s="2135">
        <v>13.1242609975</v>
      </c>
      <c r="O15" s="2142">
        <v>663.49078768389995</v>
      </c>
      <c r="P15" s="1734">
        <v>1910643.940828</v>
      </c>
      <c r="Q15" s="2143">
        <v>12622.651479294553</v>
      </c>
    </row>
    <row r="16" spans="1:17" ht="18" customHeight="1">
      <c r="A16" s="2545"/>
      <c r="B16" s="2547" t="s">
        <v>457</v>
      </c>
      <c r="C16" s="1716" t="s">
        <v>2103</v>
      </c>
      <c r="D16" s="1717" t="s">
        <v>343</v>
      </c>
      <c r="E16" s="1718" t="s">
        <v>2101</v>
      </c>
      <c r="F16" s="1719" t="s">
        <v>389</v>
      </c>
      <c r="G16" s="1717" t="s">
        <v>2230</v>
      </c>
      <c r="H16" s="1720">
        <v>48036704</v>
      </c>
      <c r="I16" s="1720">
        <v>317354.03957226349</v>
      </c>
      <c r="J16" s="1721">
        <v>4765086</v>
      </c>
      <c r="K16" s="1720">
        <v>31480.496476386863</v>
      </c>
      <c r="L16" s="2133">
        <v>9.9196772534999997</v>
      </c>
      <c r="M16" s="2133">
        <v>5.1874580131999997</v>
      </c>
      <c r="N16" s="2133">
        <v>13.5862301466</v>
      </c>
      <c r="O16" s="2133">
        <v>125.9713218152</v>
      </c>
      <c r="P16" s="2134">
        <v>34136000.288783997</v>
      </c>
      <c r="Q16" s="2134">
        <v>225519.16939358608</v>
      </c>
    </row>
    <row r="17" spans="1:19" ht="18" customHeight="1">
      <c r="A17" s="2545"/>
      <c r="B17" s="2548"/>
      <c r="C17" s="1722" t="s">
        <v>2104</v>
      </c>
      <c r="D17" s="1723" t="s">
        <v>343</v>
      </c>
      <c r="E17" s="1724" t="s">
        <v>2101</v>
      </c>
      <c r="F17" s="1725" t="s">
        <v>389</v>
      </c>
      <c r="G17" s="1723" t="s">
        <v>2230</v>
      </c>
      <c r="H17" s="1726">
        <v>21688767</v>
      </c>
      <c r="I17" s="1726">
        <v>143286.63808390356</v>
      </c>
      <c r="J17" s="1727">
        <v>835837</v>
      </c>
      <c r="K17" s="1726">
        <v>5521.9493904902802</v>
      </c>
      <c r="L17" s="2135">
        <v>3.8537783175999998</v>
      </c>
      <c r="M17" s="2135">
        <v>2.7608150794999999</v>
      </c>
      <c r="N17" s="2135">
        <v>6.6804100014000003</v>
      </c>
      <c r="O17" s="2135">
        <v>135.66510743800001</v>
      </c>
      <c r="P17" s="2136">
        <v>5835189.0990674999</v>
      </c>
      <c r="Q17" s="2136">
        <v>38550.122678215135</v>
      </c>
    </row>
    <row r="18" spans="1:19" ht="18" customHeight="1">
      <c r="A18" s="2545"/>
      <c r="B18" s="2549"/>
      <c r="C18" s="1735" t="s">
        <v>458</v>
      </c>
      <c r="D18" s="1736" t="s">
        <v>347</v>
      </c>
      <c r="E18" s="1737" t="s">
        <v>2101</v>
      </c>
      <c r="F18" s="1738" t="s">
        <v>389</v>
      </c>
      <c r="G18" s="1736" t="s">
        <v>2230</v>
      </c>
      <c r="H18" s="1739">
        <v>12633214</v>
      </c>
      <c r="I18" s="1739">
        <v>83461.211153889177</v>
      </c>
      <c r="J18" s="1740">
        <v>-670898</v>
      </c>
      <c r="K18" s="1740">
        <v>-4432.2814163301546</v>
      </c>
      <c r="L18" s="2144">
        <v>-5.3105884219000004</v>
      </c>
      <c r="M18" s="2144">
        <v>-3.4511914349000001</v>
      </c>
      <c r="N18" s="2144">
        <v>-12.264491895900001</v>
      </c>
      <c r="O18" s="2144">
        <v>152.7035546871</v>
      </c>
      <c r="P18" s="2145">
        <v>1322523.3246007999</v>
      </c>
      <c r="Q18" s="2145">
        <v>8737.2380813347172</v>
      </c>
    </row>
    <row r="19" spans="1:19" ht="18" customHeight="1">
      <c r="A19" s="2545"/>
      <c r="B19" s="2547" t="s">
        <v>459</v>
      </c>
      <c r="C19" s="1741" t="s">
        <v>2105</v>
      </c>
      <c r="D19" s="1717" t="s">
        <v>343</v>
      </c>
      <c r="E19" s="1718" t="s">
        <v>2101</v>
      </c>
      <c r="F19" s="1719" t="s">
        <v>389</v>
      </c>
      <c r="G19" s="1717" t="s">
        <v>2230</v>
      </c>
      <c r="H19" s="1720">
        <v>12957064</v>
      </c>
      <c r="I19" s="1720">
        <v>85600.723176101979</v>
      </c>
      <c r="J19" s="1721">
        <v>1141600</v>
      </c>
      <c r="K19" s="1720">
        <v>7541.9698149085334</v>
      </c>
      <c r="L19" s="2133">
        <v>8.8106379654999998</v>
      </c>
      <c r="M19" s="2133">
        <v>3.2898821154000002</v>
      </c>
      <c r="N19" s="2133">
        <v>14.4809494206</v>
      </c>
      <c r="O19" s="2133">
        <v>69.7458682874</v>
      </c>
      <c r="P19" s="2134">
        <v>22684139.288175002</v>
      </c>
      <c r="Q19" s="2134">
        <v>149862.55587648615</v>
      </c>
    </row>
    <row r="20" spans="1:19" ht="18" customHeight="1">
      <c r="A20" s="2545"/>
      <c r="B20" s="2548"/>
      <c r="C20" s="1722" t="s">
        <v>2106</v>
      </c>
      <c r="D20" s="1723" t="s">
        <v>343</v>
      </c>
      <c r="E20" s="1724" t="s">
        <v>2101</v>
      </c>
      <c r="F20" s="1725" t="s">
        <v>389</v>
      </c>
      <c r="G20" s="1723" t="s">
        <v>2230</v>
      </c>
      <c r="H20" s="1726">
        <v>9783370</v>
      </c>
      <c r="I20" s="1726">
        <v>64633.743192082773</v>
      </c>
      <c r="J20" s="1727">
        <v>615724</v>
      </c>
      <c r="K20" s="1726">
        <v>4067.7748969120021</v>
      </c>
      <c r="L20" s="2135">
        <v>6.2935777753000002</v>
      </c>
      <c r="M20" s="2135">
        <v>4.828053465</v>
      </c>
      <c r="N20" s="2135">
        <v>10.661152703200001</v>
      </c>
      <c r="O20" s="2135">
        <v>111.6793517772</v>
      </c>
      <c r="P20" s="2136">
        <v>15830290.283808</v>
      </c>
      <c r="Q20" s="2136">
        <v>104582.66597908179</v>
      </c>
    </row>
    <row r="21" spans="1:19" ht="18" customHeight="1">
      <c r="A21" s="2545"/>
      <c r="B21" s="2548"/>
      <c r="C21" s="1722" t="s">
        <v>2107</v>
      </c>
      <c r="D21" s="1723" t="s">
        <v>343</v>
      </c>
      <c r="E21" s="1724" t="s">
        <v>2101</v>
      </c>
      <c r="F21" s="1725" t="s">
        <v>389</v>
      </c>
      <c r="G21" s="1723" t="s">
        <v>2230</v>
      </c>
      <c r="H21" s="1726">
        <v>8458185</v>
      </c>
      <c r="I21" s="1726">
        <v>55878.920776902705</v>
      </c>
      <c r="J21" s="1727">
        <v>366205</v>
      </c>
      <c r="K21" s="1726">
        <v>2419.3299369906968</v>
      </c>
      <c r="L21" s="2135">
        <v>4.3295931691999998</v>
      </c>
      <c r="M21" s="2135">
        <v>3.9052731451999998</v>
      </c>
      <c r="N21" s="2135">
        <v>7.9278047067999999</v>
      </c>
      <c r="O21" s="2135">
        <v>134.76749443579999</v>
      </c>
      <c r="P21" s="2136">
        <v>4135725.0848984998</v>
      </c>
      <c r="Q21" s="2136">
        <v>27322.62942630038</v>
      </c>
    </row>
    <row r="22" spans="1:19" ht="18" customHeight="1">
      <c r="A22" s="2545"/>
      <c r="B22" s="2548"/>
      <c r="C22" s="1722" t="s">
        <v>460</v>
      </c>
      <c r="D22" s="1723" t="s">
        <v>343</v>
      </c>
      <c r="E22" s="1724" t="s">
        <v>2101</v>
      </c>
      <c r="F22" s="1725" t="s">
        <v>389</v>
      </c>
      <c r="G22" s="1723" t="s">
        <v>2230</v>
      </c>
      <c r="H22" s="1726">
        <v>5521711</v>
      </c>
      <c r="I22" s="1726">
        <v>36479.13252334304</v>
      </c>
      <c r="J22" s="1727">
        <v>324084</v>
      </c>
      <c r="K22" s="1726">
        <v>2141.0579410431124</v>
      </c>
      <c r="L22" s="2135">
        <v>5.8692676961999997</v>
      </c>
      <c r="M22" s="2135">
        <v>5.1675593278000003</v>
      </c>
      <c r="N22" s="2135">
        <v>8.4298066250999995</v>
      </c>
      <c r="O22" s="2135">
        <v>202.89529834129999</v>
      </c>
      <c r="P22" s="2136">
        <v>5645045.3721599998</v>
      </c>
      <c r="Q22" s="2136">
        <v>37293.939909442735</v>
      </c>
    </row>
    <row r="23" spans="1:19" ht="18" customHeight="1">
      <c r="A23" s="2545"/>
      <c r="B23" s="2548"/>
      <c r="C23" s="1722" t="s">
        <v>2108</v>
      </c>
      <c r="D23" s="1742" t="s">
        <v>464</v>
      </c>
      <c r="E23" s="1724" t="s">
        <v>2101</v>
      </c>
      <c r="F23" s="1725" t="s">
        <v>389</v>
      </c>
      <c r="G23" s="1723" t="s">
        <v>2224</v>
      </c>
      <c r="H23" s="1726">
        <v>4509821</v>
      </c>
      <c r="I23" s="1726">
        <v>29794.090620743355</v>
      </c>
      <c r="J23" s="1727">
        <v>160025</v>
      </c>
      <c r="K23" s="1726">
        <v>1057.2036787234915</v>
      </c>
      <c r="L23" s="2135">
        <v>3.5483669973</v>
      </c>
      <c r="M23" s="2135">
        <v>2.8619785898000001</v>
      </c>
      <c r="N23" s="2135">
        <v>4.7532448822999998</v>
      </c>
      <c r="O23" s="2135">
        <v>158.44748710799999</v>
      </c>
      <c r="P23" s="2136">
        <v>4871942.0204259995</v>
      </c>
      <c r="Q23" s="2136">
        <v>32186.439784545706</v>
      </c>
    </row>
    <row r="24" spans="1:19" ht="18" customHeight="1">
      <c r="A24" s="2545"/>
      <c r="B24" s="2548"/>
      <c r="C24" s="1722" t="s">
        <v>461</v>
      </c>
      <c r="D24" s="1723" t="s">
        <v>343</v>
      </c>
      <c r="E24" s="1724" t="s">
        <v>2101</v>
      </c>
      <c r="F24" s="1725" t="s">
        <v>389</v>
      </c>
      <c r="G24" s="1723" t="s">
        <v>2230</v>
      </c>
      <c r="H24" s="1726">
        <v>3550116</v>
      </c>
      <c r="I24" s="1726">
        <v>23453.808436776297</v>
      </c>
      <c r="J24" s="1727">
        <v>219807</v>
      </c>
      <c r="K24" s="1726">
        <v>1452.1529074155571</v>
      </c>
      <c r="L24" s="2135">
        <v>6.1915441635999997</v>
      </c>
      <c r="M24" s="2135">
        <v>6.2688927087000001</v>
      </c>
      <c r="N24" s="2135">
        <v>12.584281370499999</v>
      </c>
      <c r="O24" s="2135">
        <v>156.61677802610001</v>
      </c>
      <c r="P24" s="2136">
        <v>5244933.128695</v>
      </c>
      <c r="Q24" s="2136">
        <v>34650.602082893711</v>
      </c>
    </row>
    <row r="25" spans="1:19" ht="18" customHeight="1">
      <c r="A25" s="2545"/>
      <c r="B25" s="2548"/>
      <c r="C25" s="1722" t="s">
        <v>462</v>
      </c>
      <c r="D25" s="1723" t="s">
        <v>343</v>
      </c>
      <c r="E25" s="1724" t="s">
        <v>2101</v>
      </c>
      <c r="F25" s="1725" t="s">
        <v>389</v>
      </c>
      <c r="G25" s="1723" t="s">
        <v>2230</v>
      </c>
      <c r="H25" s="1726">
        <v>3423431</v>
      </c>
      <c r="I25" s="1726">
        <v>22616.86515891918</v>
      </c>
      <c r="J25" s="1727">
        <v>175183</v>
      </c>
      <c r="K25" s="1726">
        <v>1157.3448651761751</v>
      </c>
      <c r="L25" s="2135">
        <v>5.1171763065000002</v>
      </c>
      <c r="M25" s="2135">
        <v>4.1012623141000004</v>
      </c>
      <c r="N25" s="2135">
        <v>9.0589303892000004</v>
      </c>
      <c r="O25" s="2135">
        <v>136.21722818929999</v>
      </c>
      <c r="P25" s="2136">
        <v>4270719.2431699997</v>
      </c>
      <c r="Q25" s="2136">
        <v>28214.467081234365</v>
      </c>
    </row>
    <row r="26" spans="1:19" ht="18" customHeight="1">
      <c r="A26" s="2546"/>
      <c r="B26" s="2549"/>
      <c r="C26" s="1735" t="s">
        <v>2109</v>
      </c>
      <c r="D26" s="1736" t="s">
        <v>343</v>
      </c>
      <c r="E26" s="1737" t="s">
        <v>2101</v>
      </c>
      <c r="F26" s="1738" t="s">
        <v>389</v>
      </c>
      <c r="G26" s="1736" t="s">
        <v>2230</v>
      </c>
      <c r="H26" s="1739">
        <v>2527876</v>
      </c>
      <c r="I26" s="1739">
        <v>16700.389355143416</v>
      </c>
      <c r="J26" s="1740">
        <v>45709</v>
      </c>
      <c r="K26" s="1739">
        <v>301.97608467909436</v>
      </c>
      <c r="L26" s="2144">
        <v>1.8081978704999999</v>
      </c>
      <c r="M26" s="2144">
        <v>1.9688182503</v>
      </c>
      <c r="N26" s="2144">
        <v>4.4188282357000004</v>
      </c>
      <c r="O26" s="2144">
        <v>141.12448435350001</v>
      </c>
      <c r="P26" s="2145">
        <v>897550.15556800005</v>
      </c>
      <c r="Q26" s="2145">
        <v>5929.6567805363647</v>
      </c>
    </row>
    <row r="27" spans="1:19" ht="18" customHeight="1">
      <c r="A27" s="2550" t="s">
        <v>463</v>
      </c>
      <c r="B27" s="2553" t="s">
        <v>453</v>
      </c>
      <c r="C27" s="1743" t="s">
        <v>378</v>
      </c>
      <c r="D27" s="1742" t="s">
        <v>464</v>
      </c>
      <c r="E27" s="1744" t="s">
        <v>454</v>
      </c>
      <c r="F27" s="1745" t="s">
        <v>376</v>
      </c>
      <c r="G27" s="1717" t="s">
        <v>2225</v>
      </c>
      <c r="H27" s="1720">
        <v>88821</v>
      </c>
      <c r="I27" s="1720">
        <v>88821</v>
      </c>
      <c r="J27" s="1721">
        <v>14066</v>
      </c>
      <c r="K27" s="1720">
        <v>14066</v>
      </c>
      <c r="L27" s="2133">
        <v>15.836345008500242</v>
      </c>
      <c r="M27" s="2133">
        <v>8.0917672912</v>
      </c>
      <c r="N27" s="2133">
        <v>20.056464951799999</v>
      </c>
      <c r="O27" s="2133">
        <v>111.07291190556627</v>
      </c>
      <c r="P27" s="2136">
        <v>348190.43421099999</v>
      </c>
      <c r="Q27" s="2134">
        <v>348190.43421099999</v>
      </c>
    </row>
    <row r="28" spans="1:19" ht="18" customHeight="1">
      <c r="A28" s="2551"/>
      <c r="B28" s="2554"/>
      <c r="C28" s="1746" t="s">
        <v>379</v>
      </c>
      <c r="D28" s="1742" t="s">
        <v>464</v>
      </c>
      <c r="E28" s="1747" t="s">
        <v>454</v>
      </c>
      <c r="F28" s="1748" t="s">
        <v>376</v>
      </c>
      <c r="G28" s="1723" t="s">
        <v>2225</v>
      </c>
      <c r="H28" s="1726">
        <v>64168</v>
      </c>
      <c r="I28" s="1726">
        <v>64168</v>
      </c>
      <c r="J28" s="1727">
        <v>17117</v>
      </c>
      <c r="K28" s="1726">
        <v>17117</v>
      </c>
      <c r="L28" s="2135">
        <v>26.675289864106723</v>
      </c>
      <c r="M28" s="2135">
        <v>15.2979922335</v>
      </c>
      <c r="N28" s="2135">
        <v>40.806255512900002</v>
      </c>
      <c r="O28" s="2135">
        <v>136.46023926812103</v>
      </c>
      <c r="P28" s="2136">
        <v>251648.153965</v>
      </c>
      <c r="Q28" s="2136">
        <v>251648.153965</v>
      </c>
    </row>
    <row r="29" spans="1:19" ht="18" customHeight="1">
      <c r="A29" s="2551"/>
      <c r="B29" s="2554"/>
      <c r="C29" s="1746" t="s">
        <v>373</v>
      </c>
      <c r="D29" s="1742" t="s">
        <v>464</v>
      </c>
      <c r="E29" s="1747" t="s">
        <v>454</v>
      </c>
      <c r="F29" s="1748" t="s">
        <v>376</v>
      </c>
      <c r="G29" s="1723" t="s">
        <v>2225</v>
      </c>
      <c r="H29" s="1726">
        <v>63627</v>
      </c>
      <c r="I29" s="1726">
        <v>63627</v>
      </c>
      <c r="J29" s="1727">
        <v>8031</v>
      </c>
      <c r="K29" s="1726">
        <v>8031</v>
      </c>
      <c r="L29" s="2135">
        <v>12.62200009429959</v>
      </c>
      <c r="M29" s="2135">
        <v>3.6513092837999999</v>
      </c>
      <c r="N29" s="2135">
        <v>9.0634645660000004</v>
      </c>
      <c r="O29" s="2135">
        <v>117.12524712175833</v>
      </c>
      <c r="P29" s="2136">
        <v>150345.24562900001</v>
      </c>
      <c r="Q29" s="2136">
        <v>150345.24562900001</v>
      </c>
    </row>
    <row r="30" spans="1:19" ht="18" customHeight="1">
      <c r="A30" s="2551"/>
      <c r="B30" s="2554"/>
      <c r="C30" s="1746" t="s">
        <v>377</v>
      </c>
      <c r="D30" s="1742" t="s">
        <v>464</v>
      </c>
      <c r="E30" s="1747" t="s">
        <v>454</v>
      </c>
      <c r="F30" s="1748" t="s">
        <v>376</v>
      </c>
      <c r="G30" s="1723" t="s">
        <v>2225</v>
      </c>
      <c r="H30" s="1726">
        <v>56334</v>
      </c>
      <c r="I30" s="1726">
        <v>56334</v>
      </c>
      <c r="J30" s="1727">
        <v>4238</v>
      </c>
      <c r="K30" s="1726">
        <v>4238</v>
      </c>
      <c r="L30" s="2135">
        <v>7.5229878936343946</v>
      </c>
      <c r="M30" s="2135">
        <v>3.1407482066000001</v>
      </c>
      <c r="N30" s="2135">
        <v>61.936426744599999</v>
      </c>
      <c r="O30" s="2135">
        <v>66.019768252083921</v>
      </c>
      <c r="P30" s="2136">
        <v>314020.83539700002</v>
      </c>
      <c r="Q30" s="2136">
        <v>314020.83539700002</v>
      </c>
      <c r="S30" s="1715"/>
    </row>
    <row r="31" spans="1:19" ht="18" customHeight="1">
      <c r="A31" s="2551"/>
      <c r="B31" s="2554"/>
      <c r="C31" s="1746" t="s">
        <v>383</v>
      </c>
      <c r="D31" s="1742" t="s">
        <v>464</v>
      </c>
      <c r="E31" s="1749" t="s">
        <v>454</v>
      </c>
      <c r="F31" s="1748" t="s">
        <v>376</v>
      </c>
      <c r="G31" s="1723" t="s">
        <v>2225</v>
      </c>
      <c r="H31" s="1726">
        <v>48300</v>
      </c>
      <c r="I31" s="1726">
        <v>48300</v>
      </c>
      <c r="J31" s="1727">
        <v>-8948</v>
      </c>
      <c r="K31" s="1727">
        <v>-8948</v>
      </c>
      <c r="L31" s="2135">
        <v>-18.525879917184266</v>
      </c>
      <c r="M31" s="2135">
        <v>-9.5312150488</v>
      </c>
      <c r="N31" s="2135">
        <v>-39.104118868100002</v>
      </c>
      <c r="O31" s="2135">
        <v>125.26289223521493</v>
      </c>
      <c r="P31" s="2136">
        <v>114713.672681</v>
      </c>
      <c r="Q31" s="2136">
        <v>114713.672681</v>
      </c>
      <c r="S31" s="1715"/>
    </row>
    <row r="32" spans="1:19" ht="18" customHeight="1">
      <c r="A32" s="2551"/>
      <c r="B32" s="2554"/>
      <c r="C32" s="1746" t="s">
        <v>390</v>
      </c>
      <c r="D32" s="1742" t="s">
        <v>464</v>
      </c>
      <c r="E32" s="1749" t="s">
        <v>454</v>
      </c>
      <c r="F32" s="1748" t="s">
        <v>376</v>
      </c>
      <c r="G32" s="1723" t="s">
        <v>2225</v>
      </c>
      <c r="H32" s="1726">
        <v>45042.7</v>
      </c>
      <c r="I32" s="1726">
        <v>45042.7</v>
      </c>
      <c r="J32" s="1727">
        <v>10590</v>
      </c>
      <c r="K32" s="1726">
        <v>10590</v>
      </c>
      <c r="L32" s="2135">
        <v>23.511023983908604</v>
      </c>
      <c r="M32" s="2135">
        <v>14.84012186</v>
      </c>
      <c r="N32" s="2135">
        <v>84.842172728700007</v>
      </c>
      <c r="O32" s="2135">
        <v>115.3756968770043</v>
      </c>
      <c r="P32" s="2136">
        <v>694271.71576799999</v>
      </c>
      <c r="Q32" s="2136">
        <v>694271.71576799999</v>
      </c>
      <c r="S32" s="1715"/>
    </row>
    <row r="33" spans="1:19" ht="18" customHeight="1">
      <c r="A33" s="2551"/>
      <c r="B33" s="2554"/>
      <c r="C33" s="1746" t="s">
        <v>392</v>
      </c>
      <c r="D33" s="1742" t="s">
        <v>464</v>
      </c>
      <c r="E33" s="1749" t="s">
        <v>454</v>
      </c>
      <c r="F33" s="1748" t="s">
        <v>376</v>
      </c>
      <c r="G33" s="1723" t="s">
        <v>2225</v>
      </c>
      <c r="H33" s="1726">
        <v>33424</v>
      </c>
      <c r="I33" s="1726">
        <v>33424</v>
      </c>
      <c r="J33" s="1727">
        <v>4090</v>
      </c>
      <c r="K33" s="1726">
        <v>4090</v>
      </c>
      <c r="L33" s="2135">
        <v>12.236716132120632</v>
      </c>
      <c r="M33" s="2135">
        <v>4.3282026318</v>
      </c>
      <c r="N33" s="2135">
        <v>67.553059707700001</v>
      </c>
      <c r="O33" s="2135">
        <v>125.67643620935971</v>
      </c>
      <c r="P33" s="2136">
        <v>140102.52892300001</v>
      </c>
      <c r="Q33" s="2136">
        <v>140102.52892300001</v>
      </c>
      <c r="S33" s="1715"/>
    </row>
    <row r="34" spans="1:19" ht="18" customHeight="1">
      <c r="A34" s="2551"/>
      <c r="B34" s="2554"/>
      <c r="C34" s="1746" t="s">
        <v>391</v>
      </c>
      <c r="D34" s="1992" t="s">
        <v>464</v>
      </c>
      <c r="E34" s="1749" t="s">
        <v>454</v>
      </c>
      <c r="F34" s="1748" t="s">
        <v>376</v>
      </c>
      <c r="G34" s="1736" t="s">
        <v>2225</v>
      </c>
      <c r="H34" s="1726">
        <v>28754</v>
      </c>
      <c r="I34" s="1726">
        <v>28754</v>
      </c>
      <c r="J34" s="1727">
        <v>480</v>
      </c>
      <c r="K34" s="1726">
        <v>480</v>
      </c>
      <c r="L34" s="2135">
        <v>1.6693329623704529</v>
      </c>
      <c r="M34" s="2135">
        <v>0.79260237779999998</v>
      </c>
      <c r="N34" s="2135">
        <v>2.2768778313000002</v>
      </c>
      <c r="O34" s="2135">
        <v>159.72175941352882</v>
      </c>
      <c r="P34" s="2145">
        <v>115117.577211</v>
      </c>
      <c r="Q34" s="2145">
        <v>115117.577211</v>
      </c>
      <c r="S34" s="1715"/>
    </row>
    <row r="35" spans="1:19" ht="18" customHeight="1">
      <c r="A35" s="2551"/>
      <c r="B35" s="2553" t="s">
        <v>465</v>
      </c>
      <c r="C35" s="1743" t="s">
        <v>467</v>
      </c>
      <c r="D35" s="1993" t="s">
        <v>464</v>
      </c>
      <c r="E35" s="1744" t="s">
        <v>454</v>
      </c>
      <c r="F35" s="1745" t="s">
        <v>376</v>
      </c>
      <c r="G35" s="2146" t="s">
        <v>2225</v>
      </c>
      <c r="H35" s="1720">
        <v>637959</v>
      </c>
      <c r="I35" s="1720">
        <v>637959</v>
      </c>
      <c r="J35" s="1721">
        <v>59248</v>
      </c>
      <c r="K35" s="1720">
        <v>59248</v>
      </c>
      <c r="L35" s="2133">
        <v>9.2871171971866531</v>
      </c>
      <c r="M35" s="2133">
        <v>10.2794366158</v>
      </c>
      <c r="N35" s="2133">
        <v>24.289682173599999</v>
      </c>
      <c r="O35" s="2133">
        <v>106.3734806137178</v>
      </c>
      <c r="P35" s="2147">
        <v>2306888.2650449998</v>
      </c>
      <c r="Q35" s="2147">
        <v>2306888.2650449998</v>
      </c>
    </row>
    <row r="36" spans="1:19" ht="18" customHeight="1">
      <c r="A36" s="2551"/>
      <c r="B36" s="2554"/>
      <c r="C36" s="1746" t="s">
        <v>466</v>
      </c>
      <c r="D36" s="1750" t="s">
        <v>464</v>
      </c>
      <c r="E36" s="1749" t="s">
        <v>454</v>
      </c>
      <c r="F36" s="1748" t="s">
        <v>376</v>
      </c>
      <c r="G36" s="1723" t="s">
        <v>2231</v>
      </c>
      <c r="H36" s="1726">
        <v>416161</v>
      </c>
      <c r="I36" s="1726">
        <v>416161</v>
      </c>
      <c r="J36" s="1727">
        <v>112010</v>
      </c>
      <c r="K36" s="1726">
        <v>112010</v>
      </c>
      <c r="L36" s="2135">
        <v>26.91506412181824</v>
      </c>
      <c r="M36" s="2135">
        <v>30.932546833100002</v>
      </c>
      <c r="N36" s="2135">
        <v>171.42244974479999</v>
      </c>
      <c r="O36" s="2135">
        <v>123.42400960985009</v>
      </c>
      <c r="P36" s="2136">
        <v>3778808.5057000001</v>
      </c>
      <c r="Q36" s="2136">
        <v>3778808.5057000001</v>
      </c>
    </row>
    <row r="37" spans="1:19" ht="18" customHeight="1">
      <c r="A37" s="2551"/>
      <c r="B37" s="2554"/>
      <c r="C37" s="1746" t="s">
        <v>468</v>
      </c>
      <c r="D37" s="1750" t="s">
        <v>464</v>
      </c>
      <c r="E37" s="1749" t="s">
        <v>454</v>
      </c>
      <c r="F37" s="1748" t="s">
        <v>376</v>
      </c>
      <c r="G37" s="1723" t="s">
        <v>2225</v>
      </c>
      <c r="H37" s="1726">
        <v>350018</v>
      </c>
      <c r="I37" s="1726">
        <v>350018</v>
      </c>
      <c r="J37" s="1727">
        <v>100118</v>
      </c>
      <c r="K37" s="1726">
        <v>100118</v>
      </c>
      <c r="L37" s="2135">
        <v>28.603671811163998</v>
      </c>
      <c r="M37" s="2135">
        <v>23.484016851</v>
      </c>
      <c r="N37" s="2135">
        <v>32.908492381599999</v>
      </c>
      <c r="O37" s="2135">
        <v>183.69313974102914</v>
      </c>
      <c r="P37" s="2136">
        <v>2323530.06</v>
      </c>
      <c r="Q37" s="2136">
        <v>2323530.06</v>
      </c>
    </row>
    <row r="38" spans="1:19" ht="18" customHeight="1">
      <c r="A38" s="2551"/>
      <c r="B38" s="2554"/>
      <c r="C38" s="1746" t="s">
        <v>469</v>
      </c>
      <c r="D38" s="1750" t="s">
        <v>464</v>
      </c>
      <c r="E38" s="1749" t="s">
        <v>454</v>
      </c>
      <c r="F38" s="1748" t="s">
        <v>376</v>
      </c>
      <c r="G38" s="1723" t="s">
        <v>2227</v>
      </c>
      <c r="H38" s="1726">
        <v>281724</v>
      </c>
      <c r="I38" s="1726">
        <v>281724</v>
      </c>
      <c r="J38" s="1727">
        <v>101832</v>
      </c>
      <c r="K38" s="1726">
        <v>101832</v>
      </c>
      <c r="L38" s="2135">
        <v>36.146015248967075</v>
      </c>
      <c r="M38" s="2135">
        <v>18.0047844437</v>
      </c>
      <c r="N38" s="2135">
        <v>33.280824111500003</v>
      </c>
      <c r="O38" s="2135">
        <v>135.34464445042417</v>
      </c>
      <c r="P38" s="2136">
        <v>3697021.6438899999</v>
      </c>
      <c r="Q38" s="2136">
        <v>3697021.6438899999</v>
      </c>
    </row>
    <row r="39" spans="1:19" ht="18" customHeight="1">
      <c r="A39" s="2551"/>
      <c r="B39" s="2554"/>
      <c r="C39" s="1746" t="s">
        <v>2110</v>
      </c>
      <c r="D39" s="1750" t="s">
        <v>464</v>
      </c>
      <c r="E39" s="1749" t="s">
        <v>454</v>
      </c>
      <c r="F39" s="1748" t="s">
        <v>376</v>
      </c>
      <c r="G39" s="1723" t="s">
        <v>2225</v>
      </c>
      <c r="H39" s="1726">
        <v>164501</v>
      </c>
      <c r="I39" s="1726">
        <v>164501</v>
      </c>
      <c r="J39" s="1727">
        <v>62360</v>
      </c>
      <c r="K39" s="1726">
        <v>62360</v>
      </c>
      <c r="L39" s="2135">
        <v>37.908584142345639</v>
      </c>
      <c r="M39" s="2135">
        <v>24.663965337600001</v>
      </c>
      <c r="N39" s="2135">
        <v>37.140602432999998</v>
      </c>
      <c r="O39" s="2135">
        <v>297.78842719371357</v>
      </c>
      <c r="P39" s="2136">
        <v>1478113.2809570001</v>
      </c>
      <c r="Q39" s="2136">
        <v>1478113.2809570001</v>
      </c>
    </row>
    <row r="40" spans="1:19" ht="18" customHeight="1">
      <c r="A40" s="2551"/>
      <c r="B40" s="2554"/>
      <c r="C40" s="1746" t="s">
        <v>471</v>
      </c>
      <c r="D40" s="1750" t="s">
        <v>464</v>
      </c>
      <c r="E40" s="1749" t="s">
        <v>454</v>
      </c>
      <c r="F40" s="1748" t="s">
        <v>376</v>
      </c>
      <c r="G40" s="1723" t="s">
        <v>2225</v>
      </c>
      <c r="H40" s="1726">
        <v>187442</v>
      </c>
      <c r="I40" s="1726">
        <v>187442</v>
      </c>
      <c r="J40" s="1727">
        <v>7189</v>
      </c>
      <c r="K40" s="1726">
        <v>7189</v>
      </c>
      <c r="L40" s="2135">
        <v>3.8353197255684424</v>
      </c>
      <c r="M40" s="2135">
        <v>2.6008230452999999</v>
      </c>
      <c r="N40" s="2135">
        <v>11.2894360778</v>
      </c>
      <c r="O40" s="2135">
        <v>112.75645353970809</v>
      </c>
      <c r="P40" s="2136">
        <v>58575.470396999997</v>
      </c>
      <c r="Q40" s="2136">
        <v>58575.470396999997</v>
      </c>
    </row>
    <row r="41" spans="1:19" ht="18" customHeight="1">
      <c r="A41" s="2551"/>
      <c r="B41" s="2554"/>
      <c r="C41" s="1746" t="s">
        <v>470</v>
      </c>
      <c r="D41" s="1750" t="s">
        <v>464</v>
      </c>
      <c r="E41" s="1749" t="s">
        <v>454</v>
      </c>
      <c r="F41" s="1748" t="s">
        <v>376</v>
      </c>
      <c r="G41" s="1723" t="s">
        <v>2225</v>
      </c>
      <c r="H41" s="1726">
        <v>184992</v>
      </c>
      <c r="I41" s="1726">
        <v>184992</v>
      </c>
      <c r="J41" s="1727">
        <v>5879</v>
      </c>
      <c r="K41" s="1726">
        <v>5879</v>
      </c>
      <c r="L41" s="2135">
        <v>3.177975263795191</v>
      </c>
      <c r="M41" s="2135">
        <v>2.1052593883999999</v>
      </c>
      <c r="N41" s="2135">
        <v>13.421148753500001</v>
      </c>
      <c r="O41" s="2135">
        <v>116.48433917592342</v>
      </c>
      <c r="P41" s="2136">
        <v>39345.457069999997</v>
      </c>
      <c r="Q41" s="2136">
        <v>39345.457069999997</v>
      </c>
    </row>
    <row r="42" spans="1:19" ht="18" customHeight="1">
      <c r="A42" s="2551"/>
      <c r="B42" s="2554"/>
      <c r="C42" s="1746" t="s">
        <v>472</v>
      </c>
      <c r="D42" s="1750" t="s">
        <v>464</v>
      </c>
      <c r="E42" s="1749" t="s">
        <v>454</v>
      </c>
      <c r="F42" s="1748" t="s">
        <v>376</v>
      </c>
      <c r="G42" s="1723" t="s">
        <v>2225</v>
      </c>
      <c r="H42" s="1726">
        <v>38702</v>
      </c>
      <c r="I42" s="1726">
        <v>38702</v>
      </c>
      <c r="J42" s="1727">
        <v>6556</v>
      </c>
      <c r="K42" s="1726">
        <v>6556</v>
      </c>
      <c r="L42" s="2135">
        <v>16.939693039119426</v>
      </c>
      <c r="M42" s="2135">
        <v>4.4231547699</v>
      </c>
      <c r="N42" s="2135">
        <v>28.050058829800001</v>
      </c>
      <c r="O42" s="2135">
        <v>109.42951849267271</v>
      </c>
      <c r="P42" s="2136">
        <v>180515.81692700001</v>
      </c>
      <c r="Q42" s="2136">
        <v>180515.81692700001</v>
      </c>
    </row>
    <row r="43" spans="1:19" ht="18" customHeight="1">
      <c r="A43" s="2551"/>
      <c r="B43" s="2554"/>
      <c r="C43" s="1746" t="s">
        <v>474</v>
      </c>
      <c r="D43" s="1750" t="s">
        <v>464</v>
      </c>
      <c r="E43" s="1749" t="s">
        <v>454</v>
      </c>
      <c r="F43" s="1748" t="s">
        <v>376</v>
      </c>
      <c r="G43" s="1723" t="s">
        <v>2225</v>
      </c>
      <c r="H43" s="1726">
        <v>62753</v>
      </c>
      <c r="I43" s="1726">
        <v>62753</v>
      </c>
      <c r="J43" s="1727">
        <v>6023</v>
      </c>
      <c r="K43" s="1726">
        <v>6023</v>
      </c>
      <c r="L43" s="2135">
        <v>9.5979475084856514</v>
      </c>
      <c r="M43" s="2135">
        <v>4.4219135439999997</v>
      </c>
      <c r="N43" s="2135">
        <v>24.1693418941</v>
      </c>
      <c r="O43" s="2135">
        <v>104.04320801400036</v>
      </c>
      <c r="P43" s="2136">
        <v>203264.74376400001</v>
      </c>
      <c r="Q43" s="2136">
        <v>203264.74376400001</v>
      </c>
    </row>
    <row r="44" spans="1:19" ht="18" customHeight="1">
      <c r="A44" s="2552"/>
      <c r="B44" s="2555"/>
      <c r="C44" s="1746" t="s">
        <v>473</v>
      </c>
      <c r="D44" s="1736" t="s">
        <v>464</v>
      </c>
      <c r="E44" s="1751" t="s">
        <v>454</v>
      </c>
      <c r="F44" s="1748" t="s">
        <v>376</v>
      </c>
      <c r="G44" s="1736" t="s">
        <v>2225</v>
      </c>
      <c r="H44" s="1726">
        <v>53101</v>
      </c>
      <c r="I44" s="1726">
        <v>53101</v>
      </c>
      <c r="J44" s="1727">
        <v>-18756</v>
      </c>
      <c r="K44" s="1727">
        <v>-18756</v>
      </c>
      <c r="L44" s="2135">
        <v>-35.321368712453626</v>
      </c>
      <c r="M44" s="2135">
        <v>-9.6666211407000002</v>
      </c>
      <c r="N44" s="2135">
        <v>-18.311041686999999</v>
      </c>
      <c r="O44" s="2135">
        <v>132.68659227275276</v>
      </c>
      <c r="P44" s="2136">
        <v>86475.65</v>
      </c>
      <c r="Q44" s="2136">
        <v>86475.65</v>
      </c>
    </row>
    <row r="45" spans="1:19" ht="18" customHeight="1">
      <c r="A45" s="2550" t="s">
        <v>475</v>
      </c>
      <c r="B45" s="2553" t="s">
        <v>453</v>
      </c>
      <c r="C45" s="1743" t="s">
        <v>381</v>
      </c>
      <c r="D45" s="1742" t="s">
        <v>343</v>
      </c>
      <c r="E45" s="1752" t="s">
        <v>454</v>
      </c>
      <c r="F45" s="1745" t="s">
        <v>382</v>
      </c>
      <c r="G45" s="2146" t="s">
        <v>2225</v>
      </c>
      <c r="H45" s="1720">
        <v>60495</v>
      </c>
      <c r="I45" s="1720">
        <v>68709.898166543484</v>
      </c>
      <c r="J45" s="1721">
        <v>8277</v>
      </c>
      <c r="K45" s="1720">
        <v>9400.9724295310425</v>
      </c>
      <c r="L45" s="2133">
        <v>13.682122489461939</v>
      </c>
      <c r="M45" s="2133">
        <v>8.6098122941999993</v>
      </c>
      <c r="N45" s="2133">
        <v>27.101273697700002</v>
      </c>
      <c r="O45" s="2133">
        <v>148.15527513599528</v>
      </c>
      <c r="P45" s="2134">
        <v>205190.65656</v>
      </c>
      <c r="Q45" s="2134">
        <v>233054.452714502</v>
      </c>
    </row>
    <row r="46" spans="1:19" ht="18" customHeight="1">
      <c r="A46" s="2551"/>
      <c r="B46" s="2554"/>
      <c r="C46" s="1746" t="s">
        <v>384</v>
      </c>
      <c r="D46" s="1742" t="s">
        <v>343</v>
      </c>
      <c r="E46" s="1749" t="s">
        <v>454</v>
      </c>
      <c r="F46" s="1748" t="s">
        <v>376</v>
      </c>
      <c r="G46" s="1723" t="s">
        <v>2225</v>
      </c>
      <c r="H46" s="1726">
        <v>54073</v>
      </c>
      <c r="I46" s="1726">
        <v>54073</v>
      </c>
      <c r="J46" s="1727">
        <v>7035</v>
      </c>
      <c r="K46" s="1726">
        <v>7035</v>
      </c>
      <c r="L46" s="2135">
        <v>13.010189928430085</v>
      </c>
      <c r="M46" s="2135">
        <v>6.8582625735000002</v>
      </c>
      <c r="N46" s="2135">
        <v>17.603122771500001</v>
      </c>
      <c r="O46" s="2135">
        <v>92.682839302375655</v>
      </c>
      <c r="P46" s="2136">
        <v>203635.36400652491</v>
      </c>
      <c r="Q46" s="2136">
        <v>203635.36400652491</v>
      </c>
    </row>
    <row r="47" spans="1:19" ht="18" customHeight="1">
      <c r="A47" s="2551"/>
      <c r="B47" s="2554"/>
      <c r="C47" s="1746" t="s">
        <v>395</v>
      </c>
      <c r="D47" s="1742" t="s">
        <v>343</v>
      </c>
      <c r="E47" s="1749" t="s">
        <v>454</v>
      </c>
      <c r="F47" s="1748" t="s">
        <v>386</v>
      </c>
      <c r="G47" s="1723" t="s">
        <v>2225</v>
      </c>
      <c r="H47" s="1726">
        <v>46606</v>
      </c>
      <c r="I47" s="1726">
        <v>50445.424126562546</v>
      </c>
      <c r="J47" s="1727">
        <v>-2552</v>
      </c>
      <c r="K47" s="1727">
        <v>-2762.2349562500026</v>
      </c>
      <c r="L47" s="2135">
        <v>-5.4756898253443769</v>
      </c>
      <c r="M47" s="2135">
        <v>-2.2473790118000001</v>
      </c>
      <c r="N47" s="2135">
        <v>-7.8722912007000003</v>
      </c>
      <c r="O47" s="2135">
        <v>118.96932854379662</v>
      </c>
      <c r="P47" s="2136">
        <v>18974.53872</v>
      </c>
      <c r="Q47" s="2136">
        <v>20537.670114068645</v>
      </c>
    </row>
    <row r="48" spans="1:19" ht="18" customHeight="1">
      <c r="A48" s="2551"/>
      <c r="B48" s="2554"/>
      <c r="C48" s="1746" t="s">
        <v>380</v>
      </c>
      <c r="D48" s="1742" t="s">
        <v>343</v>
      </c>
      <c r="E48" s="1749" t="s">
        <v>454</v>
      </c>
      <c r="F48" s="1748" t="s">
        <v>376</v>
      </c>
      <c r="G48" s="1723" t="s">
        <v>2225</v>
      </c>
      <c r="H48" s="1726">
        <v>50317</v>
      </c>
      <c r="I48" s="1726">
        <v>50317</v>
      </c>
      <c r="J48" s="1727">
        <v>11941</v>
      </c>
      <c r="K48" s="1726">
        <v>11941</v>
      </c>
      <c r="L48" s="2135">
        <v>23.731542023570562</v>
      </c>
      <c r="M48" s="2135">
        <v>11.8116038795</v>
      </c>
      <c r="N48" s="2135">
        <v>26.3269873116</v>
      </c>
      <c r="O48" s="2135">
        <v>103.52711557228496</v>
      </c>
      <c r="P48" s="2136">
        <v>196269.35677509321</v>
      </c>
      <c r="Q48" s="2136">
        <v>196269.35677509321</v>
      </c>
    </row>
    <row r="49" spans="1:17" ht="18" customHeight="1">
      <c r="A49" s="2551"/>
      <c r="B49" s="2554"/>
      <c r="C49" s="1746" t="s">
        <v>385</v>
      </c>
      <c r="D49" s="1742" t="s">
        <v>343</v>
      </c>
      <c r="E49" s="1749" t="s">
        <v>454</v>
      </c>
      <c r="F49" s="1748" t="s">
        <v>386</v>
      </c>
      <c r="G49" s="1723" t="s">
        <v>2225</v>
      </c>
      <c r="H49" s="1726">
        <v>41081</v>
      </c>
      <c r="I49" s="1726">
        <v>44465.272036718787</v>
      </c>
      <c r="J49" s="1727">
        <v>5560</v>
      </c>
      <c r="K49" s="1726">
        <v>6018.0354062500055</v>
      </c>
      <c r="L49" s="2135">
        <v>13.53423723862613</v>
      </c>
      <c r="M49" s="2135">
        <v>4.2890975152999999</v>
      </c>
      <c r="N49" s="2135">
        <v>7.3376576244000002</v>
      </c>
      <c r="O49" s="2135">
        <v>146.03936629860777</v>
      </c>
      <c r="P49" s="2136">
        <v>117511.680334</v>
      </c>
      <c r="Q49" s="2136">
        <v>127192.3476435152</v>
      </c>
    </row>
    <row r="50" spans="1:17" ht="18" customHeight="1">
      <c r="A50" s="2551"/>
      <c r="B50" s="2554"/>
      <c r="C50" s="1746" t="s">
        <v>393</v>
      </c>
      <c r="D50" s="1742" t="s">
        <v>343</v>
      </c>
      <c r="E50" s="1749" t="s">
        <v>454</v>
      </c>
      <c r="F50" s="1748" t="s">
        <v>394</v>
      </c>
      <c r="G50" s="1723" t="s">
        <v>2225</v>
      </c>
      <c r="H50" s="1726">
        <v>290403</v>
      </c>
      <c r="I50" s="1726">
        <v>42121.079519916071</v>
      </c>
      <c r="J50" s="1727">
        <v>100988</v>
      </c>
      <c r="K50" s="1726">
        <v>14647.657147334168</v>
      </c>
      <c r="L50" s="2135">
        <v>34.775122846527069</v>
      </c>
      <c r="M50" s="2135">
        <v>25.885033725</v>
      </c>
      <c r="N50" s="2135">
        <v>80.775214259699993</v>
      </c>
      <c r="O50" s="2135">
        <v>73.966110109962855</v>
      </c>
      <c r="P50" s="2136">
        <v>2772284.7201256002</v>
      </c>
      <c r="Q50" s="2136">
        <v>402101.99325853615</v>
      </c>
    </row>
    <row r="51" spans="1:17" ht="18" customHeight="1">
      <c r="A51" s="2551"/>
      <c r="B51" s="2554"/>
      <c r="C51" s="1753" t="s">
        <v>387</v>
      </c>
      <c r="D51" s="1992" t="s">
        <v>343</v>
      </c>
      <c r="E51" s="1751" t="s">
        <v>454</v>
      </c>
      <c r="F51" s="1755" t="s">
        <v>388</v>
      </c>
      <c r="G51" s="1736" t="s">
        <v>2225</v>
      </c>
      <c r="H51" s="1739">
        <v>31376</v>
      </c>
      <c r="I51" s="1739">
        <v>40101.502147939842</v>
      </c>
      <c r="J51" s="1740">
        <v>2575</v>
      </c>
      <c r="K51" s="1739">
        <v>3291.0940856369548</v>
      </c>
      <c r="L51" s="2144">
        <v>8.2069097399286086</v>
      </c>
      <c r="M51" s="2144">
        <v>4.3471654793000001</v>
      </c>
      <c r="N51" s="2144">
        <v>19.061366496400002</v>
      </c>
      <c r="O51" s="2144">
        <v>78.338019080978938</v>
      </c>
      <c r="P51" s="2145">
        <v>54944.192832000001</v>
      </c>
      <c r="Q51" s="2145">
        <v>70223.886628928769</v>
      </c>
    </row>
    <row r="52" spans="1:17" ht="18" customHeight="1">
      <c r="A52" s="2551"/>
      <c r="B52" s="2553" t="s">
        <v>465</v>
      </c>
      <c r="C52" s="1994" t="s">
        <v>476</v>
      </c>
      <c r="D52" s="1995" t="s">
        <v>343</v>
      </c>
      <c r="E52" s="1996" t="s">
        <v>454</v>
      </c>
      <c r="F52" s="1997" t="s">
        <v>386</v>
      </c>
      <c r="G52" s="2146" t="s">
        <v>2225</v>
      </c>
      <c r="H52" s="2148">
        <v>324655</v>
      </c>
      <c r="I52" s="2148">
        <v>351400.23108203156</v>
      </c>
      <c r="J52" s="2149">
        <v>10721</v>
      </c>
      <c r="K52" s="2148">
        <v>11604.20100546876</v>
      </c>
      <c r="L52" s="2150">
        <v>3.3022747223976219</v>
      </c>
      <c r="M52" s="2150">
        <v>1.7382295383999999</v>
      </c>
      <c r="N52" s="2150">
        <v>6.0017578136000003</v>
      </c>
      <c r="O52" s="2150">
        <v>112.98937057395216</v>
      </c>
      <c r="P52" s="2147">
        <v>45390.760152000003</v>
      </c>
      <c r="Q52" s="2147">
        <v>49130.072250240628</v>
      </c>
    </row>
    <row r="53" spans="1:17" ht="18" customHeight="1">
      <c r="A53" s="2551"/>
      <c r="B53" s="2554"/>
      <c r="C53" s="1746" t="s">
        <v>2111</v>
      </c>
      <c r="D53" s="1750" t="s">
        <v>343</v>
      </c>
      <c r="E53" s="1749" t="s">
        <v>454</v>
      </c>
      <c r="F53" s="1748" t="s">
        <v>386</v>
      </c>
      <c r="G53" s="1723" t="s">
        <v>2225</v>
      </c>
      <c r="H53" s="1726">
        <v>145594</v>
      </c>
      <c r="I53" s="1726">
        <v>157588.10196718763</v>
      </c>
      <c r="J53" s="1727">
        <v>10207</v>
      </c>
      <c r="K53" s="1726">
        <v>11047.857444531261</v>
      </c>
      <c r="L53" s="2135">
        <v>7.0105910957869142</v>
      </c>
      <c r="M53" s="2135">
        <v>3.8660535724999998</v>
      </c>
      <c r="N53" s="2135">
        <v>11.0706189872</v>
      </c>
      <c r="O53" s="2135">
        <v>136.00486461924999</v>
      </c>
      <c r="P53" s="2136">
        <v>51804.219220999999</v>
      </c>
      <c r="Q53" s="2136">
        <v>56071.875083653787</v>
      </c>
    </row>
    <row r="54" spans="1:17" ht="18" customHeight="1">
      <c r="A54" s="2551"/>
      <c r="B54" s="2554"/>
      <c r="C54" s="1746" t="s">
        <v>478</v>
      </c>
      <c r="D54" s="1750" t="s">
        <v>343</v>
      </c>
      <c r="E54" s="1749" t="s">
        <v>454</v>
      </c>
      <c r="F54" s="1748" t="s">
        <v>386</v>
      </c>
      <c r="G54" s="1723" t="s">
        <v>2231</v>
      </c>
      <c r="H54" s="1726">
        <v>78914</v>
      </c>
      <c r="I54" s="1726">
        <v>85414.972310937577</v>
      </c>
      <c r="J54" s="1727">
        <v>10387</v>
      </c>
      <c r="K54" s="1726">
        <v>11242.68592890626</v>
      </c>
      <c r="L54" s="2135">
        <v>13.162429987074537</v>
      </c>
      <c r="M54" s="2135">
        <v>6.6156286025463835</v>
      </c>
      <c r="N54" s="2135">
        <v>18.301793706170493</v>
      </c>
      <c r="O54" s="2135">
        <v>136.92262118871795</v>
      </c>
      <c r="P54" s="2136">
        <v>177163.7985</v>
      </c>
      <c r="Q54" s="2136">
        <v>191758.63526596074</v>
      </c>
    </row>
    <row r="55" spans="1:17" ht="18" customHeight="1">
      <c r="A55" s="2552"/>
      <c r="B55" s="2555"/>
      <c r="C55" s="1753" t="s">
        <v>477</v>
      </c>
      <c r="D55" s="1754" t="s">
        <v>343</v>
      </c>
      <c r="E55" s="1751" t="s">
        <v>454</v>
      </c>
      <c r="F55" s="1755" t="s">
        <v>386</v>
      </c>
      <c r="G55" s="1736" t="s">
        <v>2225</v>
      </c>
      <c r="H55" s="1739">
        <v>65260</v>
      </c>
      <c r="I55" s="1739">
        <v>70636.149390625069</v>
      </c>
      <c r="J55" s="1740">
        <v>1298</v>
      </c>
      <c r="K55" s="1739">
        <v>1404.9298484375013</v>
      </c>
      <c r="L55" s="2144">
        <v>1.9889672080907139</v>
      </c>
      <c r="M55" s="2144">
        <v>1.6450161587000001</v>
      </c>
      <c r="N55" s="2144">
        <v>3.6627349172999999</v>
      </c>
      <c r="O55" s="2144">
        <v>183.2971418510476</v>
      </c>
      <c r="P55" s="2145">
        <v>37896.491083000001</v>
      </c>
      <c r="Q55" s="2145">
        <v>41018.421782397774</v>
      </c>
    </row>
    <row r="56" spans="1:17" ht="20.25" customHeight="1">
      <c r="A56" s="402" t="s">
        <v>138</v>
      </c>
      <c r="B56" s="402"/>
      <c r="C56" s="402"/>
      <c r="D56" s="402"/>
      <c r="E56" s="402"/>
      <c r="F56" s="402"/>
      <c r="G56" s="402"/>
      <c r="H56" s="402"/>
      <c r="I56" s="402"/>
      <c r="J56" s="402"/>
      <c r="K56" s="402"/>
      <c r="L56" s="402"/>
      <c r="M56" s="2482" t="s">
        <v>479</v>
      </c>
      <c r="N56" s="2482"/>
      <c r="O56" s="2482"/>
      <c r="P56" s="2482"/>
      <c r="Q56" s="2482"/>
    </row>
    <row r="57" spans="1:17" ht="39.75" customHeight="1">
      <c r="A57" s="2556" t="s">
        <v>2232</v>
      </c>
      <c r="B57" s="2489"/>
      <c r="C57" s="2489"/>
      <c r="D57" s="2489"/>
      <c r="E57" s="2489"/>
      <c r="F57" s="2489"/>
      <c r="G57" s="2489"/>
      <c r="H57" s="2489"/>
      <c r="I57" s="2489"/>
      <c r="J57" s="2489"/>
      <c r="K57" s="2489"/>
      <c r="L57" s="2489"/>
      <c r="M57" s="2489"/>
      <c r="N57" s="2489"/>
      <c r="O57" s="2489"/>
      <c r="P57" s="2489"/>
      <c r="Q57" s="2489"/>
    </row>
    <row r="58" spans="1:17" ht="9.75" customHeight="1">
      <c r="A58" s="402"/>
      <c r="B58" s="403"/>
      <c r="C58" s="403"/>
      <c r="D58" s="403"/>
      <c r="E58" s="403"/>
      <c r="F58" s="403"/>
      <c r="G58" s="403"/>
      <c r="H58" s="403"/>
      <c r="I58" s="403"/>
      <c r="J58" s="403"/>
      <c r="K58" s="403"/>
      <c r="L58" s="404"/>
      <c r="M58" s="404"/>
      <c r="N58" s="404"/>
      <c r="O58" s="404"/>
      <c r="P58" s="404"/>
      <c r="Q58" s="404"/>
    </row>
    <row r="59" spans="1:17" ht="15.5">
      <c r="A59" s="2433" t="s">
        <v>480</v>
      </c>
      <c r="B59" s="2433"/>
      <c r="C59" s="2433"/>
      <c r="D59" s="2433"/>
      <c r="E59" s="2433"/>
      <c r="F59" s="2433"/>
      <c r="G59" s="2433"/>
      <c r="H59" s="2433"/>
      <c r="I59" s="2433"/>
      <c r="J59" s="2433"/>
      <c r="K59" s="2433"/>
      <c r="L59" s="2433"/>
      <c r="M59" s="2433"/>
      <c r="N59" s="2433"/>
      <c r="O59" s="2433"/>
      <c r="P59" s="2433"/>
      <c r="Q59" s="2433"/>
    </row>
  </sheetData>
  <mergeCells count="25">
    <mergeCell ref="A59:Q59"/>
    <mergeCell ref="A6:A26"/>
    <mergeCell ref="B6:B15"/>
    <mergeCell ref="B16:B18"/>
    <mergeCell ref="B19:B26"/>
    <mergeCell ref="A27:A44"/>
    <mergeCell ref="B27:B34"/>
    <mergeCell ref="B35:B44"/>
    <mergeCell ref="A45:A55"/>
    <mergeCell ref="B45:B51"/>
    <mergeCell ref="B52:B55"/>
    <mergeCell ref="M56:Q56"/>
    <mergeCell ref="A57:Q57"/>
    <mergeCell ref="P4:P5"/>
    <mergeCell ref="B4:B5"/>
    <mergeCell ref="C4:C5"/>
    <mergeCell ref="D4:D5"/>
    <mergeCell ref="E4:F5"/>
    <mergeCell ref="G4:G5"/>
    <mergeCell ref="H4:H5"/>
    <mergeCell ref="J4:J5"/>
    <mergeCell ref="L4:L5"/>
    <mergeCell ref="M4:M5"/>
    <mergeCell ref="N4:N5"/>
    <mergeCell ref="O4:O5"/>
  </mergeCells>
  <phoneticPr fontId="3"/>
  <pageMargins left="0.3543307086614173" right="0.3543307086614173" top="0.59055118110236215" bottom="0.59055118110236215" header="0.31496062992125984" footer="0.31496062992125984"/>
  <pageSetup paperSize="8" scale="8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9285D-4118-4794-9D78-70ECA0F77175}">
  <dimension ref="A1:O34"/>
  <sheetViews>
    <sheetView showGridLines="0" zoomScaleNormal="100" zoomScaleSheetLayoutView="100" workbookViewId="0"/>
  </sheetViews>
  <sheetFormatPr defaultColWidth="9" defaultRowHeight="14"/>
  <cols>
    <col min="1" max="1" width="15.5" style="311" customWidth="1"/>
    <col min="2" max="2" width="19.58203125" style="311" customWidth="1"/>
    <col min="3" max="15" width="5.33203125" style="311" customWidth="1"/>
    <col min="16" max="16384" width="9" style="311"/>
  </cols>
  <sheetData>
    <row r="1" spans="1:15" ht="24" customHeight="1">
      <c r="A1" s="1874" t="s">
        <v>481</v>
      </c>
      <c r="B1" s="332"/>
      <c r="C1" s="332"/>
      <c r="D1" s="332"/>
      <c r="E1" s="332"/>
      <c r="F1" s="332"/>
      <c r="G1" s="332"/>
      <c r="H1" s="332"/>
      <c r="I1" s="332"/>
      <c r="J1" s="332"/>
      <c r="K1" s="332"/>
      <c r="L1" s="332"/>
      <c r="M1" s="332"/>
      <c r="N1" s="332"/>
      <c r="O1" s="332"/>
    </row>
    <row r="2" spans="1:15" ht="12.75" customHeight="1">
      <c r="A2" s="332"/>
      <c r="B2" s="332"/>
      <c r="C2" s="332"/>
      <c r="D2" s="332"/>
      <c r="E2" s="332"/>
      <c r="F2" s="332"/>
      <c r="G2" s="332"/>
      <c r="H2" s="332"/>
      <c r="I2" s="332"/>
      <c r="J2" s="332"/>
      <c r="K2" s="332"/>
      <c r="L2" s="332"/>
      <c r="M2" s="332"/>
      <c r="N2" s="332"/>
      <c r="O2" s="332"/>
    </row>
    <row r="3" spans="1:15" ht="24.75" customHeight="1">
      <c r="A3" s="1875"/>
      <c r="B3" s="332"/>
      <c r="C3" s="332"/>
      <c r="D3" s="332"/>
      <c r="E3" s="332"/>
      <c r="F3" s="332"/>
      <c r="G3" s="332"/>
      <c r="H3" s="332"/>
      <c r="I3" s="332"/>
      <c r="J3" s="332"/>
      <c r="K3" s="332"/>
      <c r="L3" s="332"/>
      <c r="N3" s="1876" t="s">
        <v>482</v>
      </c>
      <c r="O3" s="1877"/>
    </row>
    <row r="4" spans="1:15" ht="18" customHeight="1">
      <c r="A4" s="1878"/>
      <c r="B4" s="1879" t="s">
        <v>483</v>
      </c>
      <c r="C4" s="1880">
        <v>2013</v>
      </c>
      <c r="D4" s="1880">
        <v>2014</v>
      </c>
      <c r="E4" s="1880">
        <v>2015</v>
      </c>
      <c r="F4" s="1880">
        <v>2016</v>
      </c>
      <c r="G4" s="1880">
        <v>2017</v>
      </c>
      <c r="H4" s="1880">
        <v>2018</v>
      </c>
      <c r="I4" s="1880">
        <v>2019</v>
      </c>
      <c r="J4" s="1880">
        <v>2020</v>
      </c>
      <c r="K4" s="1880">
        <v>2021</v>
      </c>
      <c r="L4" s="1880">
        <v>2022</v>
      </c>
      <c r="M4" s="1880">
        <v>2023</v>
      </c>
      <c r="N4" s="1880">
        <v>2024</v>
      </c>
    </row>
    <row r="5" spans="1:15" ht="17.25" customHeight="1">
      <c r="A5" s="2559" t="s">
        <v>2233</v>
      </c>
      <c r="B5" s="1884" t="s">
        <v>484</v>
      </c>
      <c r="C5" s="2152">
        <v>8.4</v>
      </c>
      <c r="D5" s="2152">
        <v>9.1</v>
      </c>
      <c r="E5" s="2152">
        <v>9.4</v>
      </c>
      <c r="F5" s="2152">
        <v>10.1</v>
      </c>
      <c r="G5" s="2152">
        <v>11.3</v>
      </c>
      <c r="H5" s="2152">
        <v>11.2</v>
      </c>
      <c r="I5" s="2152">
        <v>10.7</v>
      </c>
      <c r="J5" s="2152">
        <v>12.4</v>
      </c>
      <c r="K5" s="2152">
        <v>10.7</v>
      </c>
      <c r="L5" s="2152">
        <v>10.4</v>
      </c>
      <c r="M5" s="2152">
        <v>7.2</v>
      </c>
      <c r="N5" s="2152">
        <v>10.6</v>
      </c>
    </row>
    <row r="6" spans="1:15" ht="17.25" customHeight="1">
      <c r="A6" s="2560"/>
      <c r="B6" s="1885" t="s">
        <v>485</v>
      </c>
      <c r="C6" s="2153">
        <v>8.3000000000000007</v>
      </c>
      <c r="D6" s="2153">
        <v>7.5</v>
      </c>
      <c r="E6" s="2153">
        <v>8</v>
      </c>
      <c r="F6" s="2153">
        <v>7.5</v>
      </c>
      <c r="G6" s="2153">
        <v>8.1999999999999993</v>
      </c>
      <c r="H6" s="2153">
        <v>6.5</v>
      </c>
      <c r="I6" s="2153">
        <v>6.7</v>
      </c>
      <c r="J6" s="2153">
        <v>7.2</v>
      </c>
      <c r="K6" s="2153">
        <v>7.3</v>
      </c>
      <c r="L6" s="2153">
        <v>7.7</v>
      </c>
      <c r="M6" s="2153">
        <v>6.7</v>
      </c>
      <c r="N6" s="2153">
        <v>7.6</v>
      </c>
    </row>
    <row r="7" spans="1:15" ht="17.25" customHeight="1">
      <c r="A7" s="2561"/>
      <c r="B7" s="1886" t="s">
        <v>486</v>
      </c>
      <c r="C7" s="2151">
        <v>7.5</v>
      </c>
      <c r="D7" s="2151">
        <v>7.6</v>
      </c>
      <c r="E7" s="2151">
        <v>8</v>
      </c>
      <c r="F7" s="2151">
        <v>8.3000000000000007</v>
      </c>
      <c r="G7" s="2151">
        <v>9.3000000000000007</v>
      </c>
      <c r="H7" s="2151">
        <v>8.3000000000000007</v>
      </c>
      <c r="I7" s="2151">
        <v>8</v>
      </c>
      <c r="J7" s="2151">
        <v>9</v>
      </c>
      <c r="K7" s="2151">
        <v>7.9</v>
      </c>
      <c r="L7" s="2151">
        <v>8</v>
      </c>
      <c r="M7" s="2151">
        <v>5.4</v>
      </c>
      <c r="N7" s="2151">
        <v>8.3000000000000007</v>
      </c>
    </row>
    <row r="8" spans="1:15" ht="17.25" customHeight="1">
      <c r="A8" s="2559" t="s">
        <v>2234</v>
      </c>
      <c r="B8" s="1884" t="s">
        <v>484</v>
      </c>
      <c r="C8" s="2152">
        <v>2.2999999999999998</v>
      </c>
      <c r="D8" s="2152">
        <v>3</v>
      </c>
      <c r="E8" s="2152">
        <v>2.5</v>
      </c>
      <c r="F8" s="2152">
        <v>2.7</v>
      </c>
      <c r="G8" s="2152">
        <v>4.0999999999999996</v>
      </c>
      <c r="H8" s="2152">
        <v>2.9</v>
      </c>
      <c r="I8" s="2152">
        <v>2.9</v>
      </c>
      <c r="J8" s="2152">
        <v>5.4</v>
      </c>
      <c r="K8" s="2152">
        <v>5.2</v>
      </c>
      <c r="L8" s="2152">
        <v>5.2</v>
      </c>
      <c r="M8" s="2152">
        <v>5.8</v>
      </c>
      <c r="N8" s="2152">
        <v>6</v>
      </c>
    </row>
    <row r="9" spans="1:15" ht="17.25" customHeight="1">
      <c r="A9" s="2560"/>
      <c r="B9" s="1885" t="s">
        <v>485</v>
      </c>
      <c r="C9" s="2153">
        <v>5.6</v>
      </c>
      <c r="D9" s="2153">
        <v>6.2</v>
      </c>
      <c r="E9" s="2153">
        <v>5.7</v>
      </c>
      <c r="F9" s="2153">
        <v>5.4</v>
      </c>
      <c r="G9" s="2153">
        <v>6.4</v>
      </c>
      <c r="H9" s="2153">
        <v>6.6</v>
      </c>
      <c r="I9" s="2153">
        <v>6.6</v>
      </c>
      <c r="J9" s="2153">
        <v>5.0999999999999996</v>
      </c>
      <c r="K9" s="2153">
        <v>5.7</v>
      </c>
      <c r="L9" s="2153">
        <v>5.9</v>
      </c>
      <c r="M9" s="2153">
        <v>6.3</v>
      </c>
      <c r="N9" s="2153">
        <v>7.4</v>
      </c>
    </row>
    <row r="10" spans="1:15" ht="17.25" customHeight="1">
      <c r="A10" s="2561"/>
      <c r="B10" s="1886" t="s">
        <v>486</v>
      </c>
      <c r="C10" s="2151">
        <v>9.6999999999999993</v>
      </c>
      <c r="D10" s="2151">
        <v>11</v>
      </c>
      <c r="E10" s="2151">
        <v>8.9</v>
      </c>
      <c r="F10" s="2151">
        <v>8.6999999999999993</v>
      </c>
      <c r="G10" s="2151">
        <v>12</v>
      </c>
      <c r="H10" s="2151">
        <v>7.9</v>
      </c>
      <c r="I10" s="2151">
        <v>7.5</v>
      </c>
      <c r="J10" s="2151">
        <v>12.5</v>
      </c>
      <c r="K10" s="2151">
        <v>11.4</v>
      </c>
      <c r="L10" s="2151">
        <v>10.9</v>
      </c>
      <c r="M10" s="2151">
        <v>10.5</v>
      </c>
      <c r="N10" s="2151">
        <v>10</v>
      </c>
    </row>
    <row r="11" spans="1:15" ht="17.25" customHeight="1">
      <c r="A11" s="2559" t="s">
        <v>2235</v>
      </c>
      <c r="B11" s="1884" t="s">
        <v>484</v>
      </c>
      <c r="C11" s="2152">
        <v>6.1</v>
      </c>
      <c r="D11" s="2152">
        <v>8.5</v>
      </c>
      <c r="E11" s="2152">
        <v>6.9</v>
      </c>
      <c r="F11" s="2152">
        <v>6.5</v>
      </c>
      <c r="G11" s="2152">
        <v>5.0999999999999996</v>
      </c>
      <c r="H11" s="2152">
        <v>6.2</v>
      </c>
      <c r="I11" s="2152">
        <v>3.9</v>
      </c>
      <c r="J11" s="2152">
        <v>6.1</v>
      </c>
      <c r="K11" s="2152">
        <v>9.6999999999999993</v>
      </c>
      <c r="L11" s="2152">
        <v>8.8000000000000007</v>
      </c>
      <c r="M11" s="2152">
        <v>7.4</v>
      </c>
      <c r="N11" s="2152">
        <v>6.9</v>
      </c>
    </row>
    <row r="12" spans="1:15" ht="17.25" customHeight="1">
      <c r="A12" s="2560"/>
      <c r="B12" s="1885" t="s">
        <v>485</v>
      </c>
      <c r="C12" s="2153">
        <v>7.3</v>
      </c>
      <c r="D12" s="2153">
        <v>8.8000000000000007</v>
      </c>
      <c r="E12" s="2153">
        <v>8.1999999999999993</v>
      </c>
      <c r="F12" s="2153">
        <v>7.5</v>
      </c>
      <c r="G12" s="2153">
        <v>7.5</v>
      </c>
      <c r="H12" s="2153">
        <v>7.5</v>
      </c>
      <c r="I12" s="2153">
        <v>5.4</v>
      </c>
      <c r="J12" s="2153">
        <v>6</v>
      </c>
      <c r="K12" s="2153">
        <v>8.8000000000000007</v>
      </c>
      <c r="L12" s="2153">
        <v>8.6</v>
      </c>
      <c r="M12" s="2153">
        <v>6.7</v>
      </c>
      <c r="N12" s="2153">
        <v>5.9</v>
      </c>
    </row>
    <row r="13" spans="1:15" ht="17.25" customHeight="1">
      <c r="A13" s="2561"/>
      <c r="B13" s="1886" t="s">
        <v>486</v>
      </c>
      <c r="C13" s="2151">
        <v>7.8</v>
      </c>
      <c r="D13" s="2151">
        <v>10.4</v>
      </c>
      <c r="E13" s="2151">
        <v>8.1</v>
      </c>
      <c r="F13" s="2151">
        <v>7.2</v>
      </c>
      <c r="G13" s="2151">
        <v>6.1</v>
      </c>
      <c r="H13" s="2151">
        <v>7.3</v>
      </c>
      <c r="I13" s="2151">
        <v>4.3</v>
      </c>
      <c r="J13" s="2151">
        <v>6.4</v>
      </c>
      <c r="K13" s="2151">
        <v>10.7</v>
      </c>
      <c r="L13" s="2151">
        <v>9.6</v>
      </c>
      <c r="M13" s="2151">
        <v>7.2</v>
      </c>
      <c r="N13" s="2151">
        <v>6.4</v>
      </c>
    </row>
    <row r="14" spans="1:15" ht="17.25" customHeight="1">
      <c r="A14" s="2559" t="s">
        <v>2166</v>
      </c>
      <c r="B14" s="1884" t="s">
        <v>484</v>
      </c>
      <c r="C14" s="2152">
        <v>0.2</v>
      </c>
      <c r="D14" s="2152">
        <v>-0.6</v>
      </c>
      <c r="E14" s="2152">
        <v>0.7</v>
      </c>
      <c r="F14" s="2152">
        <v>1.3</v>
      </c>
      <c r="G14" s="2152">
        <v>4.2</v>
      </c>
      <c r="H14" s="2152">
        <v>6.4</v>
      </c>
      <c r="I14" s="2152">
        <v>4.4000000000000004</v>
      </c>
      <c r="J14" s="2152">
        <v>7.4</v>
      </c>
      <c r="K14" s="2152">
        <v>6</v>
      </c>
      <c r="L14" s="2152">
        <v>4.2</v>
      </c>
      <c r="M14" s="2152">
        <v>5.2</v>
      </c>
      <c r="N14" s="2152">
        <v>6.4</v>
      </c>
    </row>
    <row r="15" spans="1:15" ht="17.25" customHeight="1">
      <c r="A15" s="2560"/>
      <c r="B15" s="1885" t="s">
        <v>485</v>
      </c>
      <c r="C15" s="2153">
        <v>2.2999999999999998</v>
      </c>
      <c r="D15" s="2153">
        <v>2.1</v>
      </c>
      <c r="E15" s="2153">
        <v>2.6</v>
      </c>
      <c r="F15" s="2153">
        <v>3.1</v>
      </c>
      <c r="G15" s="2153">
        <v>4.9000000000000004</v>
      </c>
      <c r="H15" s="2153">
        <v>4.9000000000000004</v>
      </c>
      <c r="I15" s="2153">
        <v>4.2</v>
      </c>
      <c r="J15" s="2153">
        <v>4.2</v>
      </c>
      <c r="K15" s="2153">
        <v>4.2</v>
      </c>
      <c r="L15" s="2153">
        <v>3.8</v>
      </c>
      <c r="M15" s="2153">
        <v>3.8</v>
      </c>
      <c r="N15" s="2153">
        <v>4.5</v>
      </c>
    </row>
    <row r="16" spans="1:15" ht="17.25" customHeight="1">
      <c r="A16" s="2561"/>
      <c r="B16" s="1886" t="s">
        <v>486</v>
      </c>
      <c r="C16" s="2151">
        <v>0.7</v>
      </c>
      <c r="D16" s="2151">
        <v>-2.7</v>
      </c>
      <c r="E16" s="2151">
        <v>2.8</v>
      </c>
      <c r="F16" s="2151">
        <v>4.8</v>
      </c>
      <c r="G16" s="2151">
        <v>16</v>
      </c>
      <c r="H16" s="2151">
        <v>21.3</v>
      </c>
      <c r="I16" s="2151">
        <v>12.6</v>
      </c>
      <c r="J16" s="2151">
        <v>17.7</v>
      </c>
      <c r="K16" s="2151">
        <v>12.1</v>
      </c>
      <c r="L16" s="2151">
        <v>8.6</v>
      </c>
      <c r="M16" s="2151">
        <v>10.6</v>
      </c>
      <c r="N16" s="2151">
        <v>11.9</v>
      </c>
    </row>
    <row r="17" spans="1:15" ht="17.25" customHeight="1">
      <c r="A17" s="2559" t="s">
        <v>487</v>
      </c>
      <c r="B17" s="1884" t="s">
        <v>484</v>
      </c>
      <c r="C17" s="2152">
        <v>5.8</v>
      </c>
      <c r="D17" s="2152">
        <v>6</v>
      </c>
      <c r="E17" s="2152">
        <v>5.8</v>
      </c>
      <c r="F17" s="2152">
        <v>5.2</v>
      </c>
      <c r="G17" s="2152">
        <v>7</v>
      </c>
      <c r="H17" s="2152">
        <v>4.7</v>
      </c>
      <c r="I17" s="2152">
        <v>3.2</v>
      </c>
      <c r="J17" s="2152">
        <v>3.8</v>
      </c>
      <c r="K17" s="2152">
        <v>6</v>
      </c>
      <c r="L17" s="2152">
        <v>4.9000000000000004</v>
      </c>
      <c r="M17" s="2152">
        <v>7.6</v>
      </c>
      <c r="N17" s="2152">
        <v>5.5</v>
      </c>
    </row>
    <row r="18" spans="1:15" ht="17.25" customHeight="1">
      <c r="A18" s="2560"/>
      <c r="B18" s="1885" t="s">
        <v>485</v>
      </c>
      <c r="C18" s="2153">
        <v>6.3</v>
      </c>
      <c r="D18" s="2153">
        <v>6.2</v>
      </c>
      <c r="E18" s="2153">
        <v>6.1</v>
      </c>
      <c r="F18" s="2153">
        <v>5</v>
      </c>
      <c r="G18" s="2153">
        <v>5.3</v>
      </c>
      <c r="H18" s="2153">
        <v>4.8</v>
      </c>
      <c r="I18" s="2153">
        <v>3.9</v>
      </c>
      <c r="J18" s="2153">
        <v>3</v>
      </c>
      <c r="K18" s="2153">
        <v>4.3</v>
      </c>
      <c r="L18" s="2153">
        <v>4.4000000000000004</v>
      </c>
      <c r="M18" s="2153">
        <v>6.7</v>
      </c>
      <c r="N18" s="2153">
        <v>5.3</v>
      </c>
    </row>
    <row r="19" spans="1:15" ht="17.25" customHeight="1">
      <c r="A19" s="2561"/>
      <c r="B19" s="1886" t="s">
        <v>486</v>
      </c>
      <c r="C19" s="2151">
        <v>13.3</v>
      </c>
      <c r="D19" s="2151">
        <v>12.6</v>
      </c>
      <c r="E19" s="2151">
        <v>12.2</v>
      </c>
      <c r="F19" s="2151">
        <v>10.3</v>
      </c>
      <c r="G19" s="2151">
        <v>13.7</v>
      </c>
      <c r="H19" s="2151">
        <v>8.9</v>
      </c>
      <c r="I19" s="2151">
        <v>5.7</v>
      </c>
      <c r="J19" s="2151">
        <v>5.7</v>
      </c>
      <c r="K19" s="2151">
        <v>9.1999999999999993</v>
      </c>
      <c r="L19" s="2151">
        <v>8.1</v>
      </c>
      <c r="M19" s="2151">
        <v>13.3</v>
      </c>
      <c r="N19" s="2151">
        <v>9.1999999999999993</v>
      </c>
    </row>
    <row r="20" spans="1:15" ht="17.25" customHeight="1">
      <c r="A20" s="2559" t="s">
        <v>488</v>
      </c>
      <c r="B20" s="1884" t="s">
        <v>484</v>
      </c>
      <c r="C20" s="2152">
        <v>3.5</v>
      </c>
      <c r="D20" s="2152">
        <v>1.5</v>
      </c>
      <c r="E20" s="2152">
        <v>4.9000000000000004</v>
      </c>
      <c r="F20" s="2152">
        <v>5.5</v>
      </c>
      <c r="G20" s="2152">
        <v>6.4</v>
      </c>
      <c r="H20" s="2152">
        <v>5.4</v>
      </c>
      <c r="I20" s="2152">
        <v>4.5999999999999996</v>
      </c>
      <c r="J20" s="2152">
        <v>0.4</v>
      </c>
      <c r="K20" s="2152">
        <v>10.4</v>
      </c>
      <c r="L20" s="2152">
        <v>16</v>
      </c>
      <c r="M20" s="2152">
        <v>14.4</v>
      </c>
      <c r="N20" s="2152">
        <v>7.4</v>
      </c>
    </row>
    <row r="21" spans="1:15" ht="17.25" customHeight="1">
      <c r="A21" s="2560"/>
      <c r="B21" s="1885" t="s">
        <v>485</v>
      </c>
      <c r="C21" s="2153">
        <v>7.7</v>
      </c>
      <c r="D21" s="2153">
        <v>7.6</v>
      </c>
      <c r="E21" s="2153">
        <v>7.6</v>
      </c>
      <c r="F21" s="2153">
        <v>7.4</v>
      </c>
      <c r="G21" s="2153">
        <v>7.7</v>
      </c>
      <c r="H21" s="2153">
        <v>7.4</v>
      </c>
      <c r="I21" s="2153">
        <v>6.1</v>
      </c>
      <c r="J21" s="2153">
        <v>4.4000000000000004</v>
      </c>
      <c r="K21" s="2153">
        <v>9.1</v>
      </c>
      <c r="L21" s="2153">
        <v>9.3000000000000007</v>
      </c>
      <c r="M21" s="2153">
        <v>7.7</v>
      </c>
      <c r="N21" s="2153">
        <v>8.3000000000000007</v>
      </c>
    </row>
    <row r="22" spans="1:15" ht="17.25" customHeight="1">
      <c r="A22" s="2561"/>
      <c r="B22" s="1886" t="s">
        <v>486</v>
      </c>
      <c r="C22" s="2151">
        <v>7.4</v>
      </c>
      <c r="D22" s="2151">
        <v>2.6</v>
      </c>
      <c r="E22" s="2151">
        <v>8.4</v>
      </c>
      <c r="F22" s="2151">
        <v>8.6</v>
      </c>
      <c r="G22" s="2151">
        <v>9.6999999999999993</v>
      </c>
      <c r="H22" s="2151">
        <v>7.8</v>
      </c>
      <c r="I22" s="2151">
        <v>6.3</v>
      </c>
      <c r="J22" s="2151">
        <v>0.5</v>
      </c>
      <c r="K22" s="2151">
        <v>14</v>
      </c>
      <c r="L22" s="2151">
        <v>19.899999999999999</v>
      </c>
      <c r="M22" s="2151">
        <v>16.899999999999999</v>
      </c>
      <c r="N22" s="2151">
        <v>8.6</v>
      </c>
    </row>
    <row r="23" spans="1:15" ht="17.25" customHeight="1">
      <c r="A23" s="2559" t="s">
        <v>2236</v>
      </c>
      <c r="B23" s="1884" t="s">
        <v>484</v>
      </c>
      <c r="C23" s="2152">
        <v>4</v>
      </c>
      <c r="D23" s="2152">
        <v>4.2</v>
      </c>
      <c r="E23" s="2152">
        <v>4.0999999999999996</v>
      </c>
      <c r="F23" s="2152">
        <v>4.7</v>
      </c>
      <c r="G23" s="2152">
        <v>5.6</v>
      </c>
      <c r="H23" s="2152">
        <v>5</v>
      </c>
      <c r="I23" s="2152">
        <v>3.4</v>
      </c>
      <c r="J23" s="2152">
        <v>4.4000000000000004</v>
      </c>
      <c r="K23" s="2152">
        <v>6.5</v>
      </c>
      <c r="L23" s="2152">
        <v>5.3</v>
      </c>
      <c r="M23" s="2152">
        <v>5.9</v>
      </c>
      <c r="N23" s="2152">
        <v>5.5</v>
      </c>
    </row>
    <row r="24" spans="1:15" ht="17.25" customHeight="1">
      <c r="A24" s="2560"/>
      <c r="B24" s="1885" t="s">
        <v>485</v>
      </c>
      <c r="C24" s="2153">
        <v>6</v>
      </c>
      <c r="D24" s="2153">
        <v>6</v>
      </c>
      <c r="E24" s="2153">
        <v>6.2</v>
      </c>
      <c r="F24" s="2153">
        <v>5.9</v>
      </c>
      <c r="G24" s="2153">
        <v>6.6</v>
      </c>
      <c r="H24" s="2153">
        <v>6.2</v>
      </c>
      <c r="I24" s="2153">
        <v>5.0999999999999996</v>
      </c>
      <c r="J24" s="2153">
        <v>4.5999999999999996</v>
      </c>
      <c r="K24" s="2153">
        <v>6.2</v>
      </c>
      <c r="L24" s="2153">
        <v>6</v>
      </c>
      <c r="M24" s="2153">
        <v>6.4</v>
      </c>
      <c r="N24" s="2153">
        <v>6.2</v>
      </c>
    </row>
    <row r="25" spans="1:15" ht="17.25" customHeight="1">
      <c r="A25" s="2561"/>
      <c r="B25" s="1886" t="s">
        <v>486</v>
      </c>
      <c r="C25" s="2151">
        <v>8.5</v>
      </c>
      <c r="D25" s="2151">
        <v>8.4</v>
      </c>
      <c r="E25" s="2151">
        <v>7.8</v>
      </c>
      <c r="F25" s="2151">
        <v>8.5</v>
      </c>
      <c r="G25" s="2151">
        <v>10.4</v>
      </c>
      <c r="H25" s="2151">
        <v>9.1</v>
      </c>
      <c r="I25" s="2151">
        <v>5.9</v>
      </c>
      <c r="J25" s="2151">
        <v>6.8</v>
      </c>
      <c r="K25" s="2151">
        <v>10.1</v>
      </c>
      <c r="L25" s="2151">
        <v>8.6999999999999993</v>
      </c>
      <c r="M25" s="2151">
        <v>9.1999999999999993</v>
      </c>
      <c r="N25" s="2151">
        <v>8.3000000000000007</v>
      </c>
    </row>
    <row r="26" spans="1:15" s="1883" customFormat="1" ht="13.5" customHeight="1">
      <c r="A26" s="1881" t="s">
        <v>79</v>
      </c>
      <c r="B26" s="1881"/>
      <c r="C26" s="1882"/>
      <c r="D26" s="1882"/>
      <c r="E26" s="1882"/>
      <c r="F26" s="1882"/>
      <c r="G26" s="1882"/>
      <c r="H26" s="1882"/>
      <c r="I26" s="1882"/>
      <c r="J26" s="1882"/>
      <c r="K26" s="1882"/>
      <c r="L26" s="1882"/>
      <c r="M26" s="1882"/>
      <c r="N26" s="1882"/>
      <c r="O26" s="1882"/>
    </row>
    <row r="27" spans="1:15" s="1883" customFormat="1" ht="13.5" customHeight="1">
      <c r="A27" s="1881" t="s">
        <v>489</v>
      </c>
      <c r="B27" s="1881"/>
      <c r="C27" s="1882"/>
      <c r="D27" s="1882"/>
      <c r="E27" s="1882"/>
      <c r="F27" s="1882"/>
      <c r="G27" s="1882"/>
      <c r="H27" s="1882"/>
      <c r="I27" s="1882"/>
      <c r="J27" s="1882"/>
      <c r="K27" s="1882"/>
      <c r="L27" s="1882"/>
      <c r="M27" s="1882"/>
      <c r="N27" s="1882"/>
      <c r="O27" s="1882"/>
    </row>
    <row r="28" spans="1:15" s="1883" customFormat="1" ht="51.75" customHeight="1">
      <c r="A28" s="2562" t="s">
        <v>2237</v>
      </c>
      <c r="B28" s="2562"/>
      <c r="C28" s="2562"/>
      <c r="D28" s="2562"/>
      <c r="E28" s="2562"/>
      <c r="F28" s="2562"/>
      <c r="G28" s="2562"/>
      <c r="H28" s="2562"/>
      <c r="I28" s="2562"/>
      <c r="J28" s="2562"/>
      <c r="K28" s="2562"/>
      <c r="L28" s="2562"/>
      <c r="M28" s="2562"/>
      <c r="N28" s="2562"/>
      <c r="O28" s="2562"/>
    </row>
    <row r="29" spans="1:15" s="1883" customFormat="1" ht="13.5" customHeight="1">
      <c r="A29" s="1887" t="s">
        <v>490</v>
      </c>
      <c r="B29" s="1888"/>
      <c r="C29" s="1889"/>
      <c r="D29" s="1889"/>
      <c r="E29" s="1889"/>
      <c r="F29" s="1889"/>
      <c r="G29" s="1889"/>
      <c r="H29" s="1889"/>
      <c r="I29" s="1889"/>
      <c r="J29" s="1889"/>
      <c r="K29" s="1889"/>
      <c r="L29" s="1889"/>
      <c r="M29" s="1889"/>
      <c r="N29" s="1889"/>
      <c r="O29" s="1889"/>
    </row>
    <row r="30" spans="1:15" s="1883" customFormat="1" ht="13.5" customHeight="1">
      <c r="A30" s="2563" t="s">
        <v>491</v>
      </c>
      <c r="B30" s="2563"/>
      <c r="C30" s="2563"/>
      <c r="D30" s="2563"/>
      <c r="E30" s="2563"/>
      <c r="F30" s="2563"/>
      <c r="G30" s="2563"/>
      <c r="H30" s="2563"/>
      <c r="I30" s="2563"/>
      <c r="J30" s="2563"/>
      <c r="K30" s="2563"/>
      <c r="L30" s="2563"/>
      <c r="M30" s="2563"/>
      <c r="N30" s="2563"/>
      <c r="O30" s="2563"/>
    </row>
    <row r="31" spans="1:15" ht="15">
      <c r="A31" s="2564" t="s">
        <v>2167</v>
      </c>
      <c r="B31" s="2563"/>
      <c r="C31" s="2563"/>
      <c r="D31" s="2563"/>
      <c r="E31" s="2563"/>
      <c r="F31" s="2563"/>
      <c r="G31" s="2563"/>
      <c r="H31" s="2563"/>
      <c r="I31" s="2563"/>
      <c r="J31" s="2563"/>
      <c r="K31" s="2563"/>
      <c r="L31" s="2563"/>
      <c r="M31" s="2563"/>
      <c r="N31" s="2563"/>
      <c r="O31" s="2563"/>
    </row>
    <row r="32" spans="1:15">
      <c r="A32" s="2564" t="s">
        <v>2168</v>
      </c>
      <c r="B32" s="2564"/>
      <c r="C32" s="2564"/>
      <c r="D32" s="2564"/>
      <c r="E32" s="2564"/>
      <c r="F32" s="2564"/>
      <c r="G32" s="2564"/>
      <c r="H32" s="2564"/>
      <c r="I32" s="2564"/>
      <c r="J32" s="2564"/>
      <c r="K32" s="2564"/>
      <c r="L32" s="2564"/>
      <c r="M32" s="2564"/>
      <c r="N32" s="2564"/>
      <c r="O32" s="2564"/>
    </row>
    <row r="33" spans="1:15" ht="12" customHeight="1">
      <c r="A33" s="1883"/>
    </row>
    <row r="34" spans="1:15" ht="13.5" customHeight="1">
      <c r="A34" s="2557" t="s">
        <v>2238</v>
      </c>
      <c r="B34" s="2558"/>
      <c r="C34" s="2558"/>
      <c r="D34" s="2558"/>
      <c r="E34" s="2558"/>
      <c r="F34" s="2558"/>
      <c r="G34" s="2558"/>
      <c r="H34" s="2558"/>
      <c r="I34" s="2558"/>
      <c r="J34" s="2558"/>
      <c r="K34" s="2558"/>
      <c r="L34" s="2558"/>
      <c r="M34" s="2558"/>
      <c r="N34" s="2558"/>
      <c r="O34" s="2558"/>
    </row>
  </sheetData>
  <mergeCells count="12">
    <mergeCell ref="A34:O34"/>
    <mergeCell ref="A5:A7"/>
    <mergeCell ref="A8:A10"/>
    <mergeCell ref="A11:A13"/>
    <mergeCell ref="A14:A16"/>
    <mergeCell ref="A17:A19"/>
    <mergeCell ref="A20:A22"/>
    <mergeCell ref="A23:A25"/>
    <mergeCell ref="A28:O28"/>
    <mergeCell ref="A30:O30"/>
    <mergeCell ref="A31:O31"/>
    <mergeCell ref="A32:O32"/>
  </mergeCells>
  <phoneticPr fontId="3"/>
  <pageMargins left="0.35433070866141736" right="0.35433070866141736" top="0.78740157480314965" bottom="0.78740157480314965" header="0.31496062992125984" footer="0.31496062992125984"/>
  <pageSetup paperSize="9" scale="85" orientation="portrait" r:id="rId1"/>
  <colBreaks count="1" manualBreakCount="1">
    <brk id="15" max="33"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3E6E2-2485-4F96-8115-18DC987F42F8}">
  <dimension ref="A1:V70"/>
  <sheetViews>
    <sheetView showGridLines="0" zoomScaleNormal="100" zoomScaleSheetLayoutView="100" workbookViewId="0"/>
  </sheetViews>
  <sheetFormatPr defaultColWidth="9" defaultRowHeight="14"/>
  <cols>
    <col min="1" max="1" width="17.58203125" style="311" customWidth="1"/>
    <col min="2" max="2" width="12.58203125" style="421" customWidth="1"/>
    <col min="3" max="19" width="6.33203125" style="311" customWidth="1"/>
    <col min="20" max="16384" width="9" style="311"/>
  </cols>
  <sheetData>
    <row r="1" spans="1:19" ht="25">
      <c r="A1" s="405" t="s">
        <v>492</v>
      </c>
      <c r="B1" s="406"/>
      <c r="C1" s="407"/>
      <c r="D1" s="407"/>
      <c r="E1" s="407"/>
      <c r="F1" s="407"/>
      <c r="G1" s="407"/>
      <c r="H1" s="407"/>
      <c r="I1" s="407"/>
      <c r="J1" s="407"/>
      <c r="K1" s="407"/>
      <c r="L1" s="407"/>
      <c r="M1" s="407"/>
      <c r="N1" s="407"/>
      <c r="O1" s="407"/>
      <c r="P1" s="407"/>
      <c r="Q1" s="407"/>
      <c r="R1" s="407"/>
      <c r="S1" s="407"/>
    </row>
    <row r="2" spans="1:19" ht="13.5" customHeight="1">
      <c r="A2" s="407"/>
      <c r="B2" s="406"/>
      <c r="C2" s="407"/>
      <c r="D2" s="407"/>
      <c r="E2" s="407"/>
      <c r="F2" s="407"/>
      <c r="G2" s="407"/>
      <c r="H2" s="407"/>
      <c r="I2" s="407"/>
      <c r="J2" s="407"/>
      <c r="K2" s="407"/>
      <c r="L2" s="407"/>
      <c r="M2" s="407"/>
      <c r="N2" s="407"/>
      <c r="O2" s="407"/>
      <c r="P2" s="407"/>
      <c r="Q2" s="407"/>
      <c r="R2" s="407"/>
      <c r="S2" s="407"/>
    </row>
    <row r="3" spans="1:19" ht="13.5" customHeight="1">
      <c r="A3" s="408"/>
      <c r="B3" s="406"/>
      <c r="C3" s="407"/>
      <c r="D3" s="407"/>
      <c r="E3" s="407"/>
      <c r="F3" s="407"/>
      <c r="G3" s="407"/>
      <c r="H3" s="407"/>
      <c r="I3" s="407"/>
      <c r="J3" s="407"/>
      <c r="K3" s="407"/>
      <c r="L3" s="407"/>
      <c r="M3" s="407"/>
      <c r="N3" s="407"/>
      <c r="O3" s="407"/>
      <c r="P3" s="407"/>
      <c r="Q3" s="407"/>
      <c r="R3" s="407"/>
      <c r="S3" s="407"/>
    </row>
    <row r="4" spans="1:19" ht="13.5" customHeight="1">
      <c r="A4" s="409" t="s">
        <v>493</v>
      </c>
      <c r="B4" s="410" t="s">
        <v>494</v>
      </c>
      <c r="C4" s="410">
        <v>1980</v>
      </c>
      <c r="D4" s="410">
        <v>1990</v>
      </c>
      <c r="E4" s="410">
        <v>2000</v>
      </c>
      <c r="F4" s="410">
        <v>2010</v>
      </c>
      <c r="G4" s="410">
        <v>2012</v>
      </c>
      <c r="H4" s="410">
        <v>2013</v>
      </c>
      <c r="I4" s="410">
        <v>2014</v>
      </c>
      <c r="J4" s="410">
        <v>2015</v>
      </c>
      <c r="K4" s="410">
        <v>2016</v>
      </c>
      <c r="L4" s="410">
        <v>2017</v>
      </c>
      <c r="M4" s="410">
        <v>2018</v>
      </c>
      <c r="N4" s="410">
        <v>2019</v>
      </c>
      <c r="O4" s="410">
        <v>2020</v>
      </c>
      <c r="P4" s="410">
        <v>2021</v>
      </c>
      <c r="Q4" s="410">
        <v>2022</v>
      </c>
      <c r="R4" s="410">
        <v>2023</v>
      </c>
      <c r="S4" s="410">
        <v>2024</v>
      </c>
    </row>
    <row r="5" spans="1:19" ht="11.25" customHeight="1">
      <c r="A5" s="411" t="s">
        <v>495</v>
      </c>
      <c r="B5" s="412" t="s">
        <v>496</v>
      </c>
      <c r="C5" s="413">
        <v>20.399999999999999</v>
      </c>
      <c r="D5" s="413">
        <v>20.7</v>
      </c>
      <c r="E5" s="413">
        <v>19.899999999999999</v>
      </c>
      <c r="F5" s="413">
        <v>17.7</v>
      </c>
      <c r="G5" s="413">
        <v>17.2</v>
      </c>
      <c r="H5" s="413">
        <v>19.3</v>
      </c>
      <c r="I5" s="413">
        <v>23.9</v>
      </c>
      <c r="J5" s="413">
        <v>24.8</v>
      </c>
      <c r="K5" s="413">
        <v>24.7</v>
      </c>
      <c r="L5" s="413">
        <v>25.3</v>
      </c>
      <c r="M5" s="413">
        <v>26.1</v>
      </c>
      <c r="N5" s="413">
        <v>26.7</v>
      </c>
      <c r="O5" s="413">
        <v>29.5</v>
      </c>
      <c r="P5" s="413">
        <v>31.4</v>
      </c>
      <c r="Q5" s="413">
        <v>29.2</v>
      </c>
      <c r="R5" s="1890">
        <v>28.5</v>
      </c>
      <c r="S5" s="1890">
        <v>27</v>
      </c>
    </row>
    <row r="6" spans="1:19" ht="11.25" customHeight="1">
      <c r="A6" s="414" t="s">
        <v>497</v>
      </c>
      <c r="B6" s="415" t="s">
        <v>498</v>
      </c>
      <c r="C6" s="416">
        <v>1014</v>
      </c>
      <c r="D6" s="416">
        <v>1046</v>
      </c>
      <c r="E6" s="416">
        <v>1144</v>
      </c>
      <c r="F6" s="416">
        <v>1052</v>
      </c>
      <c r="G6" s="416">
        <v>1023</v>
      </c>
      <c r="H6" s="416">
        <v>1021</v>
      </c>
      <c r="I6" s="416">
        <v>1025</v>
      </c>
      <c r="J6" s="416">
        <v>1026</v>
      </c>
      <c r="K6" s="416">
        <v>1021</v>
      </c>
      <c r="L6" s="416">
        <v>1022</v>
      </c>
      <c r="M6" s="416">
        <v>1027</v>
      </c>
      <c r="N6" s="416">
        <v>1017</v>
      </c>
      <c r="O6" s="416">
        <v>1010</v>
      </c>
      <c r="P6" s="416">
        <v>1187</v>
      </c>
      <c r="Q6" s="416">
        <v>1161</v>
      </c>
      <c r="R6" s="416">
        <v>1149</v>
      </c>
      <c r="S6" s="416">
        <v>1126</v>
      </c>
    </row>
    <row r="7" spans="1:19" ht="11.25" customHeight="1">
      <c r="A7" s="411" t="s">
        <v>499</v>
      </c>
      <c r="B7" s="412" t="s">
        <v>496</v>
      </c>
      <c r="C7" s="413">
        <v>17.7</v>
      </c>
      <c r="D7" s="413">
        <v>17.7</v>
      </c>
      <c r="E7" s="413">
        <v>17.600000000000001</v>
      </c>
      <c r="F7" s="413">
        <v>19</v>
      </c>
      <c r="G7" s="413">
        <v>17.899999999999999</v>
      </c>
      <c r="H7" s="413">
        <v>21</v>
      </c>
      <c r="I7" s="413">
        <v>20.8</v>
      </c>
      <c r="J7" s="413">
        <v>21.4</v>
      </c>
      <c r="K7" s="413">
        <v>23</v>
      </c>
      <c r="L7" s="413">
        <v>22.5</v>
      </c>
      <c r="M7" s="413">
        <v>23</v>
      </c>
      <c r="N7" s="413">
        <v>23.9</v>
      </c>
      <c r="O7" s="413">
        <v>25.4</v>
      </c>
      <c r="P7" s="413">
        <v>26.5</v>
      </c>
      <c r="Q7" s="413">
        <v>24.3</v>
      </c>
      <c r="R7" s="1890">
        <v>25.3</v>
      </c>
      <c r="S7" s="1890">
        <v>25</v>
      </c>
    </row>
    <row r="8" spans="1:19" ht="11.25" customHeight="1">
      <c r="A8" s="414" t="s">
        <v>500</v>
      </c>
      <c r="B8" s="415" t="s">
        <v>498</v>
      </c>
      <c r="C8" s="416">
        <v>85</v>
      </c>
      <c r="D8" s="416">
        <v>91</v>
      </c>
      <c r="E8" s="416">
        <v>102</v>
      </c>
      <c r="F8" s="416">
        <v>84</v>
      </c>
      <c r="G8" s="416">
        <v>86</v>
      </c>
      <c r="H8" s="416">
        <v>87</v>
      </c>
      <c r="I8" s="416">
        <v>84</v>
      </c>
      <c r="J8" s="416">
        <v>80</v>
      </c>
      <c r="K8" s="416">
        <v>79</v>
      </c>
      <c r="L8" s="416">
        <v>78</v>
      </c>
      <c r="M8" s="416">
        <v>80</v>
      </c>
      <c r="N8" s="416">
        <v>80</v>
      </c>
      <c r="O8" s="416">
        <v>80</v>
      </c>
      <c r="P8" s="416">
        <v>96</v>
      </c>
      <c r="Q8" s="416">
        <v>93</v>
      </c>
      <c r="R8" s="416">
        <v>94</v>
      </c>
      <c r="S8" s="416">
        <v>93</v>
      </c>
    </row>
    <row r="9" spans="1:19" ht="11.25" customHeight="1">
      <c r="A9" s="411" t="s">
        <v>501</v>
      </c>
      <c r="B9" s="412" t="s">
        <v>496</v>
      </c>
      <c r="C9" s="413">
        <v>19.2</v>
      </c>
      <c r="D9" s="413">
        <v>21.4</v>
      </c>
      <c r="E9" s="413">
        <v>22.9</v>
      </c>
      <c r="F9" s="413">
        <v>21.7</v>
      </c>
      <c r="G9" s="413">
        <v>19.7</v>
      </c>
      <c r="H9" s="413">
        <v>26.6</v>
      </c>
      <c r="I9" s="413">
        <v>33.200000000000003</v>
      </c>
      <c r="J9" s="413">
        <v>29.3</v>
      </c>
      <c r="K9" s="413">
        <v>33.200000000000003</v>
      </c>
      <c r="L9" s="413">
        <v>37.1</v>
      </c>
      <c r="M9" s="413">
        <v>33.700000000000003</v>
      </c>
      <c r="N9" s="413">
        <v>26.6</v>
      </c>
      <c r="O9" s="413">
        <v>30.1</v>
      </c>
      <c r="P9" s="413">
        <v>38.4</v>
      </c>
      <c r="Q9" s="413">
        <v>35.9</v>
      </c>
      <c r="R9" s="1890">
        <v>32.700000000000003</v>
      </c>
      <c r="S9" s="1890">
        <v>35</v>
      </c>
    </row>
    <row r="10" spans="1:19" ht="11.25" customHeight="1">
      <c r="A10" s="414" t="s">
        <v>502</v>
      </c>
      <c r="B10" s="415" t="s">
        <v>498</v>
      </c>
      <c r="C10" s="416">
        <v>79</v>
      </c>
      <c r="D10" s="416">
        <v>76</v>
      </c>
      <c r="E10" s="416">
        <v>60</v>
      </c>
      <c r="F10" s="416">
        <v>35</v>
      </c>
      <c r="G10" s="416">
        <v>33</v>
      </c>
      <c r="H10" s="416">
        <v>33</v>
      </c>
      <c r="I10" s="416">
        <v>33</v>
      </c>
      <c r="J10" s="416">
        <v>31</v>
      </c>
      <c r="K10" s="416">
        <v>31</v>
      </c>
      <c r="L10" s="416">
        <v>31</v>
      </c>
      <c r="M10" s="416">
        <v>31</v>
      </c>
      <c r="N10" s="416">
        <v>31</v>
      </c>
      <c r="O10" s="416">
        <v>31</v>
      </c>
      <c r="P10" s="416">
        <v>29</v>
      </c>
      <c r="Q10" s="416">
        <v>28</v>
      </c>
      <c r="R10" s="416">
        <v>28</v>
      </c>
      <c r="S10" s="416">
        <v>28</v>
      </c>
    </row>
    <row r="11" spans="1:19" ht="11.25" customHeight="1">
      <c r="A11" s="411" t="s">
        <v>503</v>
      </c>
      <c r="B11" s="412" t="s">
        <v>496</v>
      </c>
      <c r="C11" s="413">
        <v>19.600000000000001</v>
      </c>
      <c r="D11" s="413">
        <v>21.7</v>
      </c>
      <c r="E11" s="413">
        <v>23.5</v>
      </c>
      <c r="F11" s="413">
        <v>20.2</v>
      </c>
      <c r="G11" s="413">
        <v>18.600000000000001</v>
      </c>
      <c r="H11" s="413">
        <v>23.4</v>
      </c>
      <c r="I11" s="413">
        <v>25.7</v>
      </c>
      <c r="J11" s="413">
        <v>25.4</v>
      </c>
      <c r="K11" s="413">
        <v>18.600000000000001</v>
      </c>
      <c r="L11" s="413">
        <v>18</v>
      </c>
      <c r="M11" s="413">
        <v>15.2</v>
      </c>
      <c r="N11" s="413">
        <v>17.2</v>
      </c>
      <c r="O11" s="413">
        <v>17</v>
      </c>
      <c r="P11" s="413">
        <v>32.700000000000003</v>
      </c>
      <c r="Q11" s="413">
        <v>28.1</v>
      </c>
      <c r="R11" s="1890">
        <v>25.8</v>
      </c>
      <c r="S11" s="1890">
        <v>28.6</v>
      </c>
    </row>
    <row r="12" spans="1:19" ht="11.25" customHeight="1">
      <c r="A12" s="414" t="s">
        <v>504</v>
      </c>
      <c r="B12" s="415" t="s">
        <v>498</v>
      </c>
      <c r="C12" s="416">
        <v>29</v>
      </c>
      <c r="D12" s="416">
        <v>30</v>
      </c>
      <c r="E12" s="416">
        <v>24</v>
      </c>
      <c r="F12" s="416">
        <v>16</v>
      </c>
      <c r="G12" s="416">
        <v>15</v>
      </c>
      <c r="H12" s="416">
        <v>15</v>
      </c>
      <c r="I12" s="416">
        <v>15</v>
      </c>
      <c r="J12" s="416">
        <v>15</v>
      </c>
      <c r="K12" s="416">
        <v>15</v>
      </c>
      <c r="L12" s="416">
        <v>15</v>
      </c>
      <c r="M12" s="416">
        <v>16</v>
      </c>
      <c r="N12" s="416">
        <v>16</v>
      </c>
      <c r="O12" s="416">
        <v>16</v>
      </c>
      <c r="P12" s="416">
        <v>21</v>
      </c>
      <c r="Q12" s="416">
        <v>21</v>
      </c>
      <c r="R12" s="416">
        <v>22</v>
      </c>
      <c r="S12" s="416">
        <v>21</v>
      </c>
    </row>
    <row r="13" spans="1:19" ht="11.25" customHeight="1">
      <c r="A13" s="411" t="s">
        <v>505</v>
      </c>
      <c r="B13" s="412" t="s">
        <v>496</v>
      </c>
      <c r="C13" s="413">
        <v>21.7</v>
      </c>
      <c r="D13" s="413">
        <v>19.5</v>
      </c>
      <c r="E13" s="413">
        <v>17.399999999999999</v>
      </c>
      <c r="F13" s="413">
        <v>14.4</v>
      </c>
      <c r="G13" s="413">
        <v>14.2</v>
      </c>
      <c r="H13" s="413">
        <v>40.700000000000003</v>
      </c>
      <c r="I13" s="413">
        <v>31.3</v>
      </c>
      <c r="J13" s="413">
        <v>32.200000000000003</v>
      </c>
      <c r="K13" s="413">
        <v>31.2</v>
      </c>
      <c r="L13" s="413">
        <v>31.5</v>
      </c>
      <c r="M13" s="413">
        <v>30.7</v>
      </c>
      <c r="N13" s="413">
        <v>30.9</v>
      </c>
      <c r="O13" s="413">
        <v>28.7</v>
      </c>
      <c r="P13" s="413">
        <v>33.200000000000003</v>
      </c>
      <c r="Q13" s="413">
        <v>38.200000000000003</v>
      </c>
      <c r="R13" s="1890">
        <v>38.6</v>
      </c>
      <c r="S13" s="1890">
        <v>38.299999999999997</v>
      </c>
    </row>
    <row r="14" spans="1:19" ht="11.25" customHeight="1">
      <c r="A14" s="414" t="s">
        <v>506</v>
      </c>
      <c r="B14" s="415" t="s">
        <v>498</v>
      </c>
      <c r="C14" s="416">
        <v>8</v>
      </c>
      <c r="D14" s="416">
        <v>8</v>
      </c>
      <c r="E14" s="416">
        <v>12</v>
      </c>
      <c r="F14" s="416">
        <v>17</v>
      </c>
      <c r="G14" s="416">
        <v>17</v>
      </c>
      <c r="H14" s="416">
        <v>17</v>
      </c>
      <c r="I14" s="416">
        <v>18</v>
      </c>
      <c r="J14" s="416">
        <v>18</v>
      </c>
      <c r="K14" s="416">
        <v>17</v>
      </c>
      <c r="L14" s="416">
        <v>17</v>
      </c>
      <c r="M14" s="416">
        <v>17</v>
      </c>
      <c r="N14" s="416">
        <v>16</v>
      </c>
      <c r="O14" s="416">
        <v>16</v>
      </c>
      <c r="P14" s="416">
        <v>16</v>
      </c>
      <c r="Q14" s="416">
        <v>15</v>
      </c>
      <c r="R14" s="416">
        <v>13</v>
      </c>
      <c r="S14" s="416">
        <v>13</v>
      </c>
    </row>
    <row r="15" spans="1:19" ht="11.25" customHeight="1">
      <c r="A15" s="411" t="s">
        <v>507</v>
      </c>
      <c r="B15" s="412" t="s">
        <v>496</v>
      </c>
      <c r="C15" s="413">
        <v>21.3</v>
      </c>
      <c r="D15" s="413">
        <v>23</v>
      </c>
      <c r="E15" s="413">
        <v>25.6</v>
      </c>
      <c r="F15" s="413">
        <v>23.9</v>
      </c>
      <c r="G15" s="413">
        <v>21.8</v>
      </c>
      <c r="H15" s="413">
        <v>24.9</v>
      </c>
      <c r="I15" s="413">
        <v>28.3</v>
      </c>
      <c r="J15" s="413">
        <v>28.9</v>
      </c>
      <c r="K15" s="413">
        <v>28.5</v>
      </c>
      <c r="L15" s="413">
        <v>26.8</v>
      </c>
      <c r="M15" s="413">
        <v>27.8</v>
      </c>
      <c r="N15" s="413">
        <v>29.7</v>
      </c>
      <c r="O15" s="413">
        <v>31.8</v>
      </c>
      <c r="P15" s="413">
        <v>37.299999999999997</v>
      </c>
      <c r="Q15" s="413">
        <v>35.299999999999997</v>
      </c>
      <c r="R15" s="1890">
        <v>33.299999999999997</v>
      </c>
      <c r="S15" s="1890">
        <v>31.4</v>
      </c>
    </row>
    <row r="16" spans="1:19" ht="11.25" customHeight="1">
      <c r="A16" s="414" t="s">
        <v>508</v>
      </c>
      <c r="B16" s="415" t="s">
        <v>498</v>
      </c>
      <c r="C16" s="416">
        <v>131</v>
      </c>
      <c r="D16" s="416">
        <v>141</v>
      </c>
      <c r="E16" s="416">
        <v>152</v>
      </c>
      <c r="F16" s="416">
        <v>156</v>
      </c>
      <c r="G16" s="416">
        <v>154</v>
      </c>
      <c r="H16" s="416">
        <v>155</v>
      </c>
      <c r="I16" s="416">
        <v>154</v>
      </c>
      <c r="J16" s="416">
        <v>156</v>
      </c>
      <c r="K16" s="416">
        <v>154</v>
      </c>
      <c r="L16" s="416">
        <v>153</v>
      </c>
      <c r="M16" s="416">
        <v>155</v>
      </c>
      <c r="N16" s="416">
        <v>153</v>
      </c>
      <c r="O16" s="416">
        <v>153</v>
      </c>
      <c r="P16" s="416">
        <v>163</v>
      </c>
      <c r="Q16" s="416">
        <v>161</v>
      </c>
      <c r="R16" s="416">
        <v>157</v>
      </c>
      <c r="S16" s="416">
        <v>155</v>
      </c>
    </row>
    <row r="17" spans="1:19" ht="11.25" customHeight="1">
      <c r="A17" s="411" t="s">
        <v>509</v>
      </c>
      <c r="B17" s="412" t="s">
        <v>496</v>
      </c>
      <c r="C17" s="413">
        <v>15.9</v>
      </c>
      <c r="D17" s="413">
        <v>19.399999999999999</v>
      </c>
      <c r="E17" s="413">
        <v>18.899999999999999</v>
      </c>
      <c r="F17" s="413">
        <v>13.6</v>
      </c>
      <c r="G17" s="413">
        <v>10.9</v>
      </c>
      <c r="H17" s="413">
        <v>11</v>
      </c>
      <c r="I17" s="413" t="s">
        <v>194</v>
      </c>
      <c r="J17" s="413" t="s">
        <v>194</v>
      </c>
      <c r="K17" s="413" t="s">
        <v>194</v>
      </c>
      <c r="L17" s="413" t="s">
        <v>194</v>
      </c>
      <c r="M17" s="413" t="s">
        <v>194</v>
      </c>
      <c r="N17" s="413" t="s">
        <v>194</v>
      </c>
      <c r="O17" s="413" t="s">
        <v>194</v>
      </c>
      <c r="P17" s="413" t="s">
        <v>194</v>
      </c>
      <c r="Q17" s="413" t="s">
        <v>194</v>
      </c>
      <c r="R17" s="1890" t="s">
        <v>194</v>
      </c>
      <c r="S17" s="1890" t="s">
        <v>194</v>
      </c>
    </row>
    <row r="18" spans="1:19" ht="11.25" customHeight="1">
      <c r="A18" s="414" t="s">
        <v>510</v>
      </c>
      <c r="B18" s="415" t="s">
        <v>498</v>
      </c>
      <c r="C18" s="416">
        <v>5</v>
      </c>
      <c r="D18" s="416">
        <v>6</v>
      </c>
      <c r="E18" s="416">
        <v>6</v>
      </c>
      <c r="F18" s="416">
        <v>4</v>
      </c>
      <c r="G18" s="416">
        <v>4</v>
      </c>
      <c r="H18" s="416">
        <v>4</v>
      </c>
      <c r="I18" s="416">
        <v>4</v>
      </c>
      <c r="J18" s="416">
        <v>4</v>
      </c>
      <c r="K18" s="416">
        <v>4</v>
      </c>
      <c r="L18" s="416">
        <v>4</v>
      </c>
      <c r="M18" s="416">
        <v>4</v>
      </c>
      <c r="N18" s="416">
        <v>4</v>
      </c>
      <c r="O18" s="416">
        <v>4</v>
      </c>
      <c r="P18" s="416">
        <v>4</v>
      </c>
      <c r="Q18" s="416">
        <v>3</v>
      </c>
      <c r="R18" s="416">
        <v>3</v>
      </c>
      <c r="S18" s="416">
        <v>3</v>
      </c>
    </row>
    <row r="19" spans="1:19" ht="11.25" customHeight="1">
      <c r="A19" s="411" t="s">
        <v>511</v>
      </c>
      <c r="B19" s="412" t="s">
        <v>496</v>
      </c>
      <c r="C19" s="413">
        <v>18.5</v>
      </c>
      <c r="D19" s="413">
        <v>22.2</v>
      </c>
      <c r="E19" s="413">
        <v>22.8</v>
      </c>
      <c r="F19" s="413">
        <v>24.1</v>
      </c>
      <c r="G19" s="413">
        <v>22.6</v>
      </c>
      <c r="H19" s="413">
        <v>25.9</v>
      </c>
      <c r="I19" s="413">
        <v>24.5</v>
      </c>
      <c r="J19" s="413">
        <v>26.1</v>
      </c>
      <c r="K19" s="413">
        <v>29.7</v>
      </c>
      <c r="L19" s="413">
        <v>27.6</v>
      </c>
      <c r="M19" s="413">
        <v>26.1</v>
      </c>
      <c r="N19" s="413">
        <v>27.7</v>
      </c>
      <c r="O19" s="413">
        <v>29.5</v>
      </c>
      <c r="P19" s="413">
        <v>32.5</v>
      </c>
      <c r="Q19" s="413">
        <v>30.9</v>
      </c>
      <c r="R19" s="1890">
        <v>33.6</v>
      </c>
      <c r="S19" s="1890">
        <v>32.200000000000003</v>
      </c>
    </row>
    <row r="20" spans="1:19" ht="11.25" customHeight="1">
      <c r="A20" s="414" t="s">
        <v>512</v>
      </c>
      <c r="B20" s="415" t="s">
        <v>498</v>
      </c>
      <c r="C20" s="416">
        <v>28</v>
      </c>
      <c r="D20" s="416">
        <v>30</v>
      </c>
      <c r="E20" s="416">
        <v>29</v>
      </c>
      <c r="F20" s="416">
        <v>33</v>
      </c>
      <c r="G20" s="416">
        <v>33</v>
      </c>
      <c r="H20" s="416">
        <v>33</v>
      </c>
      <c r="I20" s="416">
        <v>33</v>
      </c>
      <c r="J20" s="416">
        <v>36</v>
      </c>
      <c r="K20" s="416">
        <v>34</v>
      </c>
      <c r="L20" s="416">
        <v>33</v>
      </c>
      <c r="M20" s="416">
        <v>33</v>
      </c>
      <c r="N20" s="416">
        <v>33</v>
      </c>
      <c r="O20" s="416">
        <v>33</v>
      </c>
      <c r="P20" s="416">
        <v>33</v>
      </c>
      <c r="Q20" s="416">
        <v>34</v>
      </c>
      <c r="R20" s="416">
        <v>34</v>
      </c>
      <c r="S20" s="416">
        <v>33</v>
      </c>
    </row>
    <row r="21" spans="1:19" ht="11.25" customHeight="1">
      <c r="A21" s="411" t="s">
        <v>513</v>
      </c>
      <c r="B21" s="412" t="s">
        <v>496</v>
      </c>
      <c r="C21" s="413">
        <v>20.7</v>
      </c>
      <c r="D21" s="413">
        <v>19.899999999999999</v>
      </c>
      <c r="E21" s="413">
        <v>21.6</v>
      </c>
      <c r="F21" s="413">
        <v>21.6</v>
      </c>
      <c r="G21" s="413">
        <v>18.2</v>
      </c>
      <c r="H21" s="413">
        <v>26.5</v>
      </c>
      <c r="I21" s="413">
        <v>29</v>
      </c>
      <c r="J21" s="413">
        <v>29.5</v>
      </c>
      <c r="K21" s="413">
        <v>32.4</v>
      </c>
      <c r="L21" s="413">
        <v>30.7</v>
      </c>
      <c r="M21" s="413">
        <v>28.5</v>
      </c>
      <c r="N21" s="413">
        <v>27.8</v>
      </c>
      <c r="O21" s="413">
        <v>28.1</v>
      </c>
      <c r="P21" s="413">
        <v>22.5</v>
      </c>
      <c r="Q21" s="413">
        <v>20.399999999999999</v>
      </c>
      <c r="R21" s="1890">
        <v>22.4</v>
      </c>
      <c r="S21" s="1890">
        <v>21.8</v>
      </c>
    </row>
    <row r="22" spans="1:19" ht="11.25" customHeight="1">
      <c r="A22" s="414" t="s">
        <v>514</v>
      </c>
      <c r="B22" s="415" t="s">
        <v>498</v>
      </c>
      <c r="C22" s="416">
        <v>30</v>
      </c>
      <c r="D22" s="416">
        <v>33</v>
      </c>
      <c r="E22" s="416">
        <v>33</v>
      </c>
      <c r="F22" s="416">
        <v>29</v>
      </c>
      <c r="G22" s="416">
        <v>28</v>
      </c>
      <c r="H22" s="416">
        <v>28</v>
      </c>
      <c r="I22" s="416">
        <v>29</v>
      </c>
      <c r="J22" s="416">
        <v>28</v>
      </c>
      <c r="K22" s="416">
        <v>28</v>
      </c>
      <c r="L22" s="416">
        <v>28</v>
      </c>
      <c r="M22" s="416">
        <v>28</v>
      </c>
      <c r="N22" s="416">
        <v>28</v>
      </c>
      <c r="O22" s="416">
        <v>27</v>
      </c>
      <c r="P22" s="416">
        <v>28</v>
      </c>
      <c r="Q22" s="416">
        <v>27</v>
      </c>
      <c r="R22" s="416">
        <v>27</v>
      </c>
      <c r="S22" s="416">
        <v>27</v>
      </c>
    </row>
    <row r="23" spans="1:19" ht="11.25" customHeight="1">
      <c r="A23" s="411" t="s">
        <v>515</v>
      </c>
      <c r="B23" s="412" t="s">
        <v>496</v>
      </c>
      <c r="C23" s="413">
        <v>18.7</v>
      </c>
      <c r="D23" s="413">
        <v>17.3</v>
      </c>
      <c r="E23" s="413">
        <v>22.4</v>
      </c>
      <c r="F23" s="413">
        <v>22.7</v>
      </c>
      <c r="G23" s="413">
        <v>21.4</v>
      </c>
      <c r="H23" s="413">
        <v>20.5</v>
      </c>
      <c r="I23" s="413">
        <v>25.1</v>
      </c>
      <c r="J23" s="413">
        <v>23.7</v>
      </c>
      <c r="K23" s="413">
        <v>21.2</v>
      </c>
      <c r="L23" s="413">
        <v>21.4</v>
      </c>
      <c r="M23" s="413">
        <v>22.5</v>
      </c>
      <c r="N23" s="413">
        <v>22.4</v>
      </c>
      <c r="O23" s="413">
        <v>21.1</v>
      </c>
      <c r="P23" s="413">
        <v>28.4</v>
      </c>
      <c r="Q23" s="413">
        <v>24.3</v>
      </c>
      <c r="R23" s="1890">
        <v>21.3</v>
      </c>
      <c r="S23" s="1890">
        <v>22.5</v>
      </c>
    </row>
    <row r="24" spans="1:19" ht="11.25" customHeight="1">
      <c r="A24" s="414" t="s">
        <v>516</v>
      </c>
      <c r="B24" s="415" t="s">
        <v>498</v>
      </c>
      <c r="C24" s="416">
        <v>9</v>
      </c>
      <c r="D24" s="416">
        <v>9</v>
      </c>
      <c r="E24" s="416">
        <v>11</v>
      </c>
      <c r="F24" s="416">
        <v>15</v>
      </c>
      <c r="G24" s="416">
        <v>15</v>
      </c>
      <c r="H24" s="416">
        <v>17</v>
      </c>
      <c r="I24" s="416">
        <v>17</v>
      </c>
      <c r="J24" s="416">
        <v>16</v>
      </c>
      <c r="K24" s="416">
        <v>16</v>
      </c>
      <c r="L24" s="416">
        <v>16</v>
      </c>
      <c r="M24" s="416">
        <v>16</v>
      </c>
      <c r="N24" s="416">
        <v>16</v>
      </c>
      <c r="O24" s="416">
        <v>17</v>
      </c>
      <c r="P24" s="416">
        <v>21</v>
      </c>
      <c r="Q24" s="416">
        <v>22</v>
      </c>
      <c r="R24" s="416">
        <v>22</v>
      </c>
      <c r="S24" s="416">
        <v>22</v>
      </c>
    </row>
    <row r="25" spans="1:19" ht="11.25" customHeight="1">
      <c r="A25" s="411" t="s">
        <v>517</v>
      </c>
      <c r="B25" s="412" t="s">
        <v>496</v>
      </c>
      <c r="C25" s="413">
        <v>16.100000000000001</v>
      </c>
      <c r="D25" s="413">
        <v>18.2</v>
      </c>
      <c r="E25" s="413">
        <v>20.5</v>
      </c>
      <c r="F25" s="413">
        <v>18.8</v>
      </c>
      <c r="G25" s="413">
        <v>19.899999999999999</v>
      </c>
      <c r="H25" s="413">
        <v>20.2</v>
      </c>
      <c r="I25" s="413">
        <v>22.2</v>
      </c>
      <c r="J25" s="413">
        <v>25</v>
      </c>
      <c r="K25" s="413">
        <v>27.3</v>
      </c>
      <c r="L25" s="413">
        <v>27.3</v>
      </c>
      <c r="M25" s="413">
        <v>26.7</v>
      </c>
      <c r="N25" s="413">
        <v>26.4</v>
      </c>
      <c r="O25" s="413">
        <v>28.9</v>
      </c>
      <c r="P25" s="413">
        <v>18.5</v>
      </c>
      <c r="Q25" s="413">
        <v>16.3</v>
      </c>
      <c r="R25" s="1890">
        <v>13.1</v>
      </c>
      <c r="S25" s="1890">
        <v>13.3</v>
      </c>
    </row>
    <row r="26" spans="1:19" ht="11.25" customHeight="1">
      <c r="A26" s="414" t="s">
        <v>518</v>
      </c>
      <c r="B26" s="415" t="s">
        <v>498</v>
      </c>
      <c r="C26" s="416">
        <v>15</v>
      </c>
      <c r="D26" s="416">
        <v>16</v>
      </c>
      <c r="E26" s="416">
        <v>18</v>
      </c>
      <c r="F26" s="416">
        <v>18</v>
      </c>
      <c r="G26" s="416">
        <v>17</v>
      </c>
      <c r="H26" s="416">
        <v>16</v>
      </c>
      <c r="I26" s="416">
        <v>15</v>
      </c>
      <c r="J26" s="416">
        <v>15</v>
      </c>
      <c r="K26" s="416">
        <v>15</v>
      </c>
      <c r="L26" s="416">
        <v>15</v>
      </c>
      <c r="M26" s="416">
        <v>15</v>
      </c>
      <c r="N26" s="416">
        <v>15</v>
      </c>
      <c r="O26" s="416">
        <v>15</v>
      </c>
      <c r="P26" s="416">
        <v>18</v>
      </c>
      <c r="Q26" s="416">
        <v>18</v>
      </c>
      <c r="R26" s="416">
        <v>16</v>
      </c>
      <c r="S26" s="416">
        <v>15</v>
      </c>
    </row>
    <row r="27" spans="1:19" ht="11.25" customHeight="1">
      <c r="A27" s="411" t="s">
        <v>519</v>
      </c>
      <c r="B27" s="412" t="s">
        <v>496</v>
      </c>
      <c r="C27" s="413">
        <v>36</v>
      </c>
      <c r="D27" s="413">
        <v>33.299999999999997</v>
      </c>
      <c r="E27" s="413">
        <v>37.5</v>
      </c>
      <c r="F27" s="413">
        <v>31.6</v>
      </c>
      <c r="G27" s="413">
        <v>28.6</v>
      </c>
      <c r="H27" s="413">
        <v>33.6</v>
      </c>
      <c r="I27" s="413">
        <v>29.5</v>
      </c>
      <c r="J27" s="413">
        <v>30.8</v>
      </c>
      <c r="K27" s="413">
        <v>29.9</v>
      </c>
      <c r="L27" s="413">
        <v>27.6</v>
      </c>
      <c r="M27" s="413">
        <v>29</v>
      </c>
      <c r="N27" s="413">
        <v>31.2</v>
      </c>
      <c r="O27" s="413">
        <v>33.799999999999997</v>
      </c>
      <c r="P27" s="413">
        <v>40.1</v>
      </c>
      <c r="Q27" s="413">
        <v>37.799999999999997</v>
      </c>
      <c r="R27" s="1890">
        <v>35.4</v>
      </c>
      <c r="S27" s="1890">
        <v>33.5</v>
      </c>
    </row>
    <row r="28" spans="1:19" ht="11.25" customHeight="1">
      <c r="A28" s="414" t="s">
        <v>520</v>
      </c>
      <c r="B28" s="415" t="s">
        <v>498</v>
      </c>
      <c r="C28" s="416">
        <v>32</v>
      </c>
      <c r="D28" s="416">
        <v>34</v>
      </c>
      <c r="E28" s="416">
        <v>40</v>
      </c>
      <c r="F28" s="416">
        <v>35</v>
      </c>
      <c r="G28" s="416">
        <v>34</v>
      </c>
      <c r="H28" s="416">
        <v>35</v>
      </c>
      <c r="I28" s="416">
        <v>35</v>
      </c>
      <c r="J28" s="416">
        <v>34</v>
      </c>
      <c r="K28" s="416">
        <v>34</v>
      </c>
      <c r="L28" s="416">
        <v>34</v>
      </c>
      <c r="M28" s="416">
        <v>35</v>
      </c>
      <c r="N28" s="416">
        <v>34</v>
      </c>
      <c r="O28" s="416">
        <v>34</v>
      </c>
      <c r="P28" s="416">
        <v>33</v>
      </c>
      <c r="Q28" s="416">
        <v>32</v>
      </c>
      <c r="R28" s="416">
        <v>32</v>
      </c>
      <c r="S28" s="416">
        <v>32</v>
      </c>
    </row>
    <row r="29" spans="1:19" ht="11.25" customHeight="1">
      <c r="A29" s="411" t="s">
        <v>521</v>
      </c>
      <c r="B29" s="412" t="s">
        <v>496</v>
      </c>
      <c r="C29" s="417">
        <v>4.7</v>
      </c>
      <c r="D29" s="417">
        <v>7.2</v>
      </c>
      <c r="E29" s="417">
        <v>5.0999999999999996</v>
      </c>
      <c r="F29" s="417">
        <v>4.8</v>
      </c>
      <c r="G29" s="417">
        <v>2.6</v>
      </c>
      <c r="H29" s="417">
        <v>3.4</v>
      </c>
      <c r="I29" s="417">
        <v>-0.9</v>
      </c>
      <c r="J29" s="417">
        <v>1.3</v>
      </c>
      <c r="K29" s="417">
        <v>9.1</v>
      </c>
      <c r="L29" s="417">
        <v>6.7</v>
      </c>
      <c r="M29" s="417">
        <v>3.7</v>
      </c>
      <c r="N29" s="417">
        <v>-4</v>
      </c>
      <c r="O29" s="417">
        <v>6.5</v>
      </c>
      <c r="P29" s="417">
        <v>6.8</v>
      </c>
      <c r="Q29" s="417">
        <v>2.1</v>
      </c>
      <c r="R29" s="1891">
        <v>4.5</v>
      </c>
      <c r="S29" s="1891">
        <v>1.4</v>
      </c>
    </row>
    <row r="30" spans="1:19" ht="11.25" customHeight="1">
      <c r="A30" s="414" t="s">
        <v>522</v>
      </c>
      <c r="B30" s="415" t="s">
        <v>498</v>
      </c>
      <c r="C30" s="416">
        <v>10</v>
      </c>
      <c r="D30" s="416">
        <v>10</v>
      </c>
      <c r="E30" s="416">
        <v>9</v>
      </c>
      <c r="F30" s="416">
        <v>5</v>
      </c>
      <c r="G30" s="416">
        <v>5</v>
      </c>
      <c r="H30" s="416">
        <v>6</v>
      </c>
      <c r="I30" s="416">
        <v>6</v>
      </c>
      <c r="J30" s="416">
        <v>6</v>
      </c>
      <c r="K30" s="416">
        <v>6</v>
      </c>
      <c r="L30" s="416">
        <v>5</v>
      </c>
      <c r="M30" s="416">
        <v>5</v>
      </c>
      <c r="N30" s="416">
        <v>4</v>
      </c>
      <c r="O30" s="416">
        <v>4</v>
      </c>
      <c r="P30" s="416">
        <v>4</v>
      </c>
      <c r="Q30" s="416">
        <v>3</v>
      </c>
      <c r="R30" s="416">
        <v>3</v>
      </c>
      <c r="S30" s="416">
        <v>3</v>
      </c>
    </row>
    <row r="31" spans="1:19" ht="11.25" customHeight="1">
      <c r="A31" s="411" t="s">
        <v>523</v>
      </c>
      <c r="B31" s="412" t="s">
        <v>496</v>
      </c>
      <c r="C31" s="413">
        <v>25.6</v>
      </c>
      <c r="D31" s="413">
        <v>29.6</v>
      </c>
      <c r="E31" s="413">
        <v>30</v>
      </c>
      <c r="F31" s="413">
        <v>23.8</v>
      </c>
      <c r="G31" s="413">
        <v>26.8</v>
      </c>
      <c r="H31" s="413">
        <v>29.6</v>
      </c>
      <c r="I31" s="413">
        <v>15.7</v>
      </c>
      <c r="J31" s="413">
        <v>17.899999999999999</v>
      </c>
      <c r="K31" s="413">
        <v>21.5</v>
      </c>
      <c r="L31" s="413">
        <v>21.6</v>
      </c>
      <c r="M31" s="413">
        <v>21.1</v>
      </c>
      <c r="N31" s="413">
        <v>20.6</v>
      </c>
      <c r="O31" s="413">
        <v>21.1</v>
      </c>
      <c r="P31" s="413">
        <v>35.9</v>
      </c>
      <c r="Q31" s="413" t="s">
        <v>194</v>
      </c>
      <c r="R31" s="1892" t="s">
        <v>524</v>
      </c>
      <c r="S31" s="1892" t="s">
        <v>524</v>
      </c>
    </row>
    <row r="32" spans="1:19" ht="11.25" customHeight="1">
      <c r="A32" s="414" t="s">
        <v>525</v>
      </c>
      <c r="B32" s="415" t="s">
        <v>498</v>
      </c>
      <c r="C32" s="416">
        <v>18</v>
      </c>
      <c r="D32" s="416">
        <v>18</v>
      </c>
      <c r="E32" s="416">
        <v>18</v>
      </c>
      <c r="F32" s="416">
        <v>18</v>
      </c>
      <c r="G32" s="416">
        <v>18</v>
      </c>
      <c r="H32" s="416">
        <v>18</v>
      </c>
      <c r="I32" s="416">
        <v>18</v>
      </c>
      <c r="J32" s="416">
        <v>18</v>
      </c>
      <c r="K32" s="416">
        <v>18</v>
      </c>
      <c r="L32" s="416">
        <v>18</v>
      </c>
      <c r="M32" s="416">
        <v>18</v>
      </c>
      <c r="N32" s="416">
        <v>18</v>
      </c>
      <c r="O32" s="416">
        <v>18</v>
      </c>
      <c r="P32" s="416">
        <v>20</v>
      </c>
      <c r="Q32" s="416">
        <v>19</v>
      </c>
      <c r="R32" s="416">
        <v>19</v>
      </c>
      <c r="S32" s="416">
        <v>19</v>
      </c>
    </row>
    <row r="33" spans="1:19" ht="11.25" customHeight="1">
      <c r="A33" s="411" t="s">
        <v>526</v>
      </c>
      <c r="B33" s="412" t="s">
        <v>496</v>
      </c>
      <c r="C33" s="413">
        <v>24.6</v>
      </c>
      <c r="D33" s="413">
        <v>23</v>
      </c>
      <c r="E33" s="413">
        <v>24.3</v>
      </c>
      <c r="F33" s="413">
        <v>27.4</v>
      </c>
      <c r="G33" s="413">
        <v>23.2</v>
      </c>
      <c r="H33" s="413">
        <v>18.8</v>
      </c>
      <c r="I33" s="413">
        <v>17</v>
      </c>
      <c r="J33" s="413">
        <v>19</v>
      </c>
      <c r="K33" s="413">
        <v>19</v>
      </c>
      <c r="L33" s="413">
        <v>19.5</v>
      </c>
      <c r="M33" s="413">
        <v>22.7</v>
      </c>
      <c r="N33" s="413">
        <v>20.5</v>
      </c>
      <c r="O33" s="413">
        <v>22.1</v>
      </c>
      <c r="P33" s="413">
        <v>24.9</v>
      </c>
      <c r="Q33" s="413">
        <v>20.8</v>
      </c>
      <c r="R33" s="1890">
        <v>19</v>
      </c>
      <c r="S33" s="1890">
        <v>21.5</v>
      </c>
    </row>
    <row r="34" spans="1:19" ht="11.25" customHeight="1">
      <c r="A34" s="414" t="s">
        <v>527</v>
      </c>
      <c r="B34" s="415" t="s">
        <v>498</v>
      </c>
      <c r="C34" s="416">
        <v>61</v>
      </c>
      <c r="D34" s="416">
        <v>56</v>
      </c>
      <c r="E34" s="416">
        <v>52</v>
      </c>
      <c r="F34" s="416">
        <v>50</v>
      </c>
      <c r="G34" s="416">
        <v>48</v>
      </c>
      <c r="H34" s="416">
        <v>47</v>
      </c>
      <c r="I34" s="416">
        <v>47</v>
      </c>
      <c r="J34" s="416">
        <v>48</v>
      </c>
      <c r="K34" s="416">
        <v>46</v>
      </c>
      <c r="L34" s="416">
        <v>46</v>
      </c>
      <c r="M34" s="416">
        <v>46</v>
      </c>
      <c r="N34" s="416">
        <v>46</v>
      </c>
      <c r="O34" s="416">
        <v>46</v>
      </c>
      <c r="P34" s="416">
        <v>54</v>
      </c>
      <c r="Q34" s="416">
        <v>53</v>
      </c>
      <c r="R34" s="416">
        <v>52</v>
      </c>
      <c r="S34" s="416">
        <v>49</v>
      </c>
    </row>
    <row r="35" spans="1:19" ht="11.25" customHeight="1">
      <c r="A35" s="411" t="s">
        <v>528</v>
      </c>
      <c r="B35" s="412" t="s">
        <v>496</v>
      </c>
      <c r="C35" s="413">
        <v>28.4</v>
      </c>
      <c r="D35" s="413">
        <v>28.5</v>
      </c>
      <c r="E35" s="413">
        <v>25.3</v>
      </c>
      <c r="F35" s="413">
        <v>18.3</v>
      </c>
      <c r="G35" s="413">
        <v>14.3</v>
      </c>
      <c r="H35" s="413">
        <v>13.7</v>
      </c>
      <c r="I35" s="413">
        <v>15.7</v>
      </c>
      <c r="J35" s="413">
        <v>19.3</v>
      </c>
      <c r="K35" s="413">
        <v>17.8</v>
      </c>
      <c r="L35" s="413">
        <v>15</v>
      </c>
      <c r="M35" s="413">
        <v>16</v>
      </c>
      <c r="N35" s="413">
        <v>17.3</v>
      </c>
      <c r="O35" s="413">
        <v>16.600000000000001</v>
      </c>
      <c r="P35" s="413">
        <v>16.3</v>
      </c>
      <c r="Q35" s="413">
        <v>17.3</v>
      </c>
      <c r="R35" s="1890">
        <v>16.899999999999999</v>
      </c>
      <c r="S35" s="1890">
        <v>16.5</v>
      </c>
    </row>
    <row r="36" spans="1:19" ht="11.25" customHeight="1">
      <c r="A36" s="414" t="s">
        <v>529</v>
      </c>
      <c r="B36" s="415" t="s">
        <v>498</v>
      </c>
      <c r="C36" s="416">
        <v>57</v>
      </c>
      <c r="D36" s="416">
        <v>55</v>
      </c>
      <c r="E36" s="416">
        <v>53</v>
      </c>
      <c r="F36" s="416">
        <v>45</v>
      </c>
      <c r="G36" s="416">
        <v>41</v>
      </c>
      <c r="H36" s="416">
        <v>39</v>
      </c>
      <c r="I36" s="416">
        <v>38</v>
      </c>
      <c r="J36" s="416">
        <v>38</v>
      </c>
      <c r="K36" s="416">
        <v>39</v>
      </c>
      <c r="L36" s="416">
        <v>39</v>
      </c>
      <c r="M36" s="416">
        <v>39</v>
      </c>
      <c r="N36" s="416">
        <v>38</v>
      </c>
      <c r="O36" s="416">
        <v>38</v>
      </c>
      <c r="P36" s="416">
        <v>41</v>
      </c>
      <c r="Q36" s="416">
        <v>40</v>
      </c>
      <c r="R36" s="416">
        <v>40</v>
      </c>
      <c r="S36" s="416">
        <v>38</v>
      </c>
    </row>
    <row r="37" spans="1:19" ht="11.25" customHeight="1">
      <c r="A37" s="411" t="s">
        <v>530</v>
      </c>
      <c r="B37" s="412" t="s">
        <v>496</v>
      </c>
      <c r="C37" s="413">
        <v>15.1</v>
      </c>
      <c r="D37" s="413">
        <v>16.399999999999999</v>
      </c>
      <c r="E37" s="413">
        <v>19.600000000000001</v>
      </c>
      <c r="F37" s="413">
        <v>11.9</v>
      </c>
      <c r="G37" s="413">
        <v>11.9</v>
      </c>
      <c r="H37" s="413">
        <v>33.200000000000003</v>
      </c>
      <c r="I37" s="413">
        <v>35.200000000000003</v>
      </c>
      <c r="J37" s="413">
        <v>28.3</v>
      </c>
      <c r="K37" s="413">
        <v>28.3</v>
      </c>
      <c r="L37" s="413">
        <v>31.5</v>
      </c>
      <c r="M37" s="413">
        <v>34.200000000000003</v>
      </c>
      <c r="N37" s="413">
        <v>33.5</v>
      </c>
      <c r="O37" s="413">
        <v>33.200000000000003</v>
      </c>
      <c r="P37" s="413">
        <v>33.799999999999997</v>
      </c>
      <c r="Q37" s="413">
        <v>36.299999999999997</v>
      </c>
      <c r="R37" s="1890">
        <v>35.200000000000003</v>
      </c>
      <c r="S37" s="1890">
        <v>34.4</v>
      </c>
    </row>
    <row r="38" spans="1:19" ht="11.25" customHeight="1">
      <c r="A38" s="414" t="s">
        <v>531</v>
      </c>
      <c r="B38" s="415" t="s">
        <v>498</v>
      </c>
      <c r="C38" s="416">
        <v>37</v>
      </c>
      <c r="D38" s="416">
        <v>38</v>
      </c>
      <c r="E38" s="416">
        <v>37</v>
      </c>
      <c r="F38" s="416">
        <v>28</v>
      </c>
      <c r="G38" s="416">
        <v>27</v>
      </c>
      <c r="H38" s="416">
        <v>25</v>
      </c>
      <c r="I38" s="416">
        <v>25</v>
      </c>
      <c r="J38" s="416">
        <v>27</v>
      </c>
      <c r="K38" s="416">
        <v>28</v>
      </c>
      <c r="L38" s="416">
        <v>27</v>
      </c>
      <c r="M38" s="416">
        <v>27</v>
      </c>
      <c r="N38" s="416">
        <v>27</v>
      </c>
      <c r="O38" s="416">
        <v>27</v>
      </c>
      <c r="P38" s="416">
        <v>31</v>
      </c>
      <c r="Q38" s="416">
        <v>30</v>
      </c>
      <c r="R38" s="416">
        <v>29</v>
      </c>
      <c r="S38" s="416">
        <v>28</v>
      </c>
    </row>
    <row r="39" spans="1:19" ht="11.25" customHeight="1">
      <c r="A39" s="411" t="s">
        <v>532</v>
      </c>
      <c r="B39" s="412" t="s">
        <v>496</v>
      </c>
      <c r="C39" s="413">
        <v>22.9</v>
      </c>
      <c r="D39" s="413">
        <v>25.3</v>
      </c>
      <c r="E39" s="413">
        <v>22.5</v>
      </c>
      <c r="F39" s="413">
        <v>22.8</v>
      </c>
      <c r="G39" s="413">
        <v>23.4</v>
      </c>
      <c r="H39" s="413">
        <v>24.5</v>
      </c>
      <c r="I39" s="413">
        <v>24.7</v>
      </c>
      <c r="J39" s="413">
        <v>24.5</v>
      </c>
      <c r="K39" s="413">
        <v>24.9</v>
      </c>
      <c r="L39" s="413">
        <v>27.3</v>
      </c>
      <c r="M39" s="413">
        <v>27.8</v>
      </c>
      <c r="N39" s="413">
        <v>29.4</v>
      </c>
      <c r="O39" s="413">
        <v>31</v>
      </c>
      <c r="P39" s="413">
        <v>30.2</v>
      </c>
      <c r="Q39" s="413">
        <v>28.6</v>
      </c>
      <c r="R39" s="1890">
        <v>27.3</v>
      </c>
      <c r="S39" s="1890">
        <v>28.7</v>
      </c>
    </row>
    <row r="40" spans="1:19" ht="11.25" customHeight="1">
      <c r="A40" s="414" t="s">
        <v>533</v>
      </c>
      <c r="B40" s="415" t="s">
        <v>498</v>
      </c>
      <c r="C40" s="416">
        <v>45</v>
      </c>
      <c r="D40" s="416">
        <v>49</v>
      </c>
      <c r="E40" s="416">
        <v>58</v>
      </c>
      <c r="F40" s="416">
        <v>54</v>
      </c>
      <c r="G40" s="416">
        <v>51</v>
      </c>
      <c r="H40" s="416">
        <v>50</v>
      </c>
      <c r="I40" s="416">
        <v>50</v>
      </c>
      <c r="J40" s="416">
        <v>50</v>
      </c>
      <c r="K40" s="416">
        <v>51</v>
      </c>
      <c r="L40" s="416">
        <v>50</v>
      </c>
      <c r="M40" s="416">
        <v>52</v>
      </c>
      <c r="N40" s="416">
        <v>52</v>
      </c>
      <c r="O40" s="416">
        <v>52</v>
      </c>
      <c r="P40" s="416">
        <v>67</v>
      </c>
      <c r="Q40" s="416">
        <v>63</v>
      </c>
      <c r="R40" s="416">
        <v>63</v>
      </c>
      <c r="S40" s="416">
        <v>61</v>
      </c>
    </row>
    <row r="41" spans="1:19" ht="11.25" customHeight="1">
      <c r="A41" s="411" t="s">
        <v>534</v>
      </c>
      <c r="B41" s="412" t="s">
        <v>496</v>
      </c>
      <c r="C41" s="413">
        <v>26.8</v>
      </c>
      <c r="D41" s="413">
        <v>24.4</v>
      </c>
      <c r="E41" s="413">
        <v>23.4</v>
      </c>
      <c r="F41" s="413">
        <v>21.6</v>
      </c>
      <c r="G41" s="413">
        <v>20.7</v>
      </c>
      <c r="H41" s="413">
        <v>20.5</v>
      </c>
      <c r="I41" s="413">
        <v>25.3</v>
      </c>
      <c r="J41" s="413">
        <v>24.4</v>
      </c>
      <c r="K41" s="413">
        <v>30</v>
      </c>
      <c r="L41" s="413">
        <v>35.799999999999997</v>
      </c>
      <c r="M41" s="413">
        <v>35.700000000000003</v>
      </c>
      <c r="N41" s="413">
        <v>35.4</v>
      </c>
      <c r="O41" s="413">
        <v>38</v>
      </c>
      <c r="P41" s="413">
        <v>39.1</v>
      </c>
      <c r="Q41" s="413">
        <v>40</v>
      </c>
      <c r="R41" s="1890">
        <v>40.299999999999997</v>
      </c>
      <c r="S41" s="1890">
        <v>43.5</v>
      </c>
    </row>
    <row r="42" spans="1:19" ht="11.25" customHeight="1">
      <c r="A42" s="414" t="s">
        <v>535</v>
      </c>
      <c r="B42" s="415" t="s">
        <v>498</v>
      </c>
      <c r="C42" s="416">
        <v>148</v>
      </c>
      <c r="D42" s="416">
        <v>154</v>
      </c>
      <c r="E42" s="416">
        <v>173</v>
      </c>
      <c r="F42" s="416">
        <v>160</v>
      </c>
      <c r="G42" s="416">
        <v>157</v>
      </c>
      <c r="H42" s="416">
        <v>157</v>
      </c>
      <c r="I42" s="416">
        <v>158</v>
      </c>
      <c r="J42" s="416">
        <v>154</v>
      </c>
      <c r="K42" s="416">
        <v>155</v>
      </c>
      <c r="L42" s="416">
        <v>159</v>
      </c>
      <c r="M42" s="416">
        <v>159</v>
      </c>
      <c r="N42" s="416">
        <v>159</v>
      </c>
      <c r="O42" s="416">
        <v>156</v>
      </c>
      <c r="P42" s="416">
        <v>184</v>
      </c>
      <c r="Q42" s="416">
        <v>183</v>
      </c>
      <c r="R42" s="416">
        <v>182</v>
      </c>
      <c r="S42" s="416">
        <v>179</v>
      </c>
    </row>
    <row r="43" spans="1:19" ht="11.25" customHeight="1">
      <c r="A43" s="411" t="s">
        <v>536</v>
      </c>
      <c r="B43" s="412" t="s">
        <v>496</v>
      </c>
      <c r="C43" s="413">
        <v>25.6</v>
      </c>
      <c r="D43" s="413">
        <v>21.9</v>
      </c>
      <c r="E43" s="413">
        <v>19.5</v>
      </c>
      <c r="F43" s="413">
        <v>17.2</v>
      </c>
      <c r="G43" s="413">
        <v>17.3</v>
      </c>
      <c r="H43" s="413">
        <v>24.4</v>
      </c>
      <c r="I43" s="413">
        <v>27.8</v>
      </c>
      <c r="J43" s="413">
        <v>26.5</v>
      </c>
      <c r="K43" s="413">
        <v>23</v>
      </c>
      <c r="L43" s="413">
        <v>25.9</v>
      </c>
      <c r="M43" s="413">
        <v>26.1</v>
      </c>
      <c r="N43" s="413">
        <v>25</v>
      </c>
      <c r="O43" s="413">
        <v>25.3</v>
      </c>
      <c r="P43" s="413">
        <v>28.3</v>
      </c>
      <c r="Q43" s="413">
        <v>25.2</v>
      </c>
      <c r="R43" s="1890">
        <v>23.7</v>
      </c>
      <c r="S43" s="1890">
        <v>25.3</v>
      </c>
    </row>
    <row r="44" spans="1:19" ht="11.25" customHeight="1">
      <c r="A44" s="414" t="s">
        <v>537</v>
      </c>
      <c r="B44" s="415" t="s">
        <v>498</v>
      </c>
      <c r="C44" s="416">
        <v>135</v>
      </c>
      <c r="D44" s="416">
        <v>139</v>
      </c>
      <c r="E44" s="416">
        <v>179</v>
      </c>
      <c r="F44" s="416">
        <v>170</v>
      </c>
      <c r="G44" s="416">
        <v>165</v>
      </c>
      <c r="H44" s="416">
        <v>168</v>
      </c>
      <c r="I44" s="416">
        <v>167</v>
      </c>
      <c r="J44" s="416">
        <v>167</v>
      </c>
      <c r="K44" s="416">
        <v>166</v>
      </c>
      <c r="L44" s="416">
        <v>168</v>
      </c>
      <c r="M44" s="416">
        <v>166</v>
      </c>
      <c r="N44" s="416">
        <v>163</v>
      </c>
      <c r="O44" s="416">
        <v>164</v>
      </c>
      <c r="P44" s="416">
        <v>199</v>
      </c>
      <c r="Q44" s="416">
        <v>193</v>
      </c>
      <c r="R44" s="416">
        <v>190</v>
      </c>
      <c r="S44" s="416">
        <v>186</v>
      </c>
    </row>
    <row r="45" spans="1:19" ht="11.25" customHeight="1">
      <c r="A45" s="411" t="s">
        <v>538</v>
      </c>
      <c r="B45" s="412" t="s">
        <v>496</v>
      </c>
      <c r="C45" s="413" t="s">
        <v>194</v>
      </c>
      <c r="D45" s="413">
        <v>23.8</v>
      </c>
      <c r="E45" s="413">
        <v>19.5</v>
      </c>
      <c r="F45" s="413">
        <v>17.8</v>
      </c>
      <c r="G45" s="413">
        <v>17.3</v>
      </c>
      <c r="H45" s="413" t="s">
        <v>194</v>
      </c>
      <c r="I45" s="413" t="s">
        <v>194</v>
      </c>
      <c r="J45" s="413" t="s">
        <v>194</v>
      </c>
      <c r="K45" s="413">
        <v>18.100000000000001</v>
      </c>
      <c r="L45" s="413">
        <v>18.3</v>
      </c>
      <c r="M45" s="413">
        <v>18.100000000000001</v>
      </c>
      <c r="N45" s="413">
        <v>19.600000000000001</v>
      </c>
      <c r="O45" s="413">
        <v>20.3</v>
      </c>
      <c r="P45" s="413">
        <v>18.3</v>
      </c>
      <c r="Q45" s="413">
        <v>16.399999999999999</v>
      </c>
      <c r="R45" s="1890">
        <v>16.399999999999999</v>
      </c>
      <c r="S45" s="1890">
        <v>21.9</v>
      </c>
    </row>
    <row r="46" spans="1:19" ht="11.25" customHeight="1">
      <c r="A46" s="414" t="s">
        <v>539</v>
      </c>
      <c r="B46" s="415" t="s">
        <v>498</v>
      </c>
      <c r="C46" s="416" t="s">
        <v>194</v>
      </c>
      <c r="D46" s="416">
        <v>5</v>
      </c>
      <c r="E46" s="416">
        <v>5</v>
      </c>
      <c r="F46" s="416">
        <v>5</v>
      </c>
      <c r="G46" s="416">
        <v>5</v>
      </c>
      <c r="H46" s="416">
        <v>5</v>
      </c>
      <c r="I46" s="416">
        <v>5</v>
      </c>
      <c r="J46" s="416">
        <v>5</v>
      </c>
      <c r="K46" s="416">
        <v>6</v>
      </c>
      <c r="L46" s="416">
        <v>6</v>
      </c>
      <c r="M46" s="416">
        <v>7</v>
      </c>
      <c r="N46" s="416">
        <v>7</v>
      </c>
      <c r="O46" s="416">
        <v>7</v>
      </c>
      <c r="P46" s="416">
        <v>7</v>
      </c>
      <c r="Q46" s="416">
        <v>7</v>
      </c>
      <c r="R46" s="416">
        <v>6</v>
      </c>
      <c r="S46" s="416">
        <v>7</v>
      </c>
    </row>
    <row r="47" spans="1:19" ht="11.25" customHeight="1">
      <c r="A47" s="411" t="s">
        <v>540</v>
      </c>
      <c r="B47" s="412" t="s">
        <v>496</v>
      </c>
      <c r="C47" s="413">
        <v>31.7</v>
      </c>
      <c r="D47" s="413">
        <v>26.5</v>
      </c>
      <c r="E47" s="413">
        <v>23.3</v>
      </c>
      <c r="F47" s="413">
        <v>25.6</v>
      </c>
      <c r="G47" s="413">
        <v>25.4</v>
      </c>
      <c r="H47" s="413">
        <v>24</v>
      </c>
      <c r="I47" s="413">
        <v>28.8</v>
      </c>
      <c r="J47" s="413">
        <v>28.4</v>
      </c>
      <c r="K47" s="413">
        <v>28.7</v>
      </c>
      <c r="L47" s="413">
        <v>30.4</v>
      </c>
      <c r="M47" s="413">
        <v>28.4</v>
      </c>
      <c r="N47" s="413">
        <v>29.7</v>
      </c>
      <c r="O47" s="413">
        <v>30.7</v>
      </c>
      <c r="P47" s="413">
        <v>33.5</v>
      </c>
      <c r="Q47" s="413">
        <v>30.1</v>
      </c>
      <c r="R47" s="1890">
        <v>32.5</v>
      </c>
      <c r="S47" s="1890">
        <v>32.5</v>
      </c>
    </row>
    <row r="48" spans="1:19" ht="11.25" customHeight="1">
      <c r="A48" s="414" t="s">
        <v>541</v>
      </c>
      <c r="B48" s="415" t="s">
        <v>498</v>
      </c>
      <c r="C48" s="416">
        <v>25</v>
      </c>
      <c r="D48" s="416">
        <v>30</v>
      </c>
      <c r="E48" s="416">
        <v>34</v>
      </c>
      <c r="F48" s="416">
        <v>41</v>
      </c>
      <c r="G48" s="416">
        <v>39</v>
      </c>
      <c r="H48" s="416">
        <v>39</v>
      </c>
      <c r="I48" s="416">
        <v>37</v>
      </c>
      <c r="J48" s="416">
        <v>37</v>
      </c>
      <c r="K48" s="416">
        <v>38</v>
      </c>
      <c r="L48" s="416">
        <v>39</v>
      </c>
      <c r="M48" s="416">
        <v>39</v>
      </c>
      <c r="N48" s="416">
        <v>38</v>
      </c>
      <c r="O48" s="416">
        <v>38</v>
      </c>
      <c r="P48" s="416">
        <v>44</v>
      </c>
      <c r="Q48" s="416">
        <v>41</v>
      </c>
      <c r="R48" s="416">
        <v>41</v>
      </c>
      <c r="S48" s="416">
        <v>42</v>
      </c>
    </row>
    <row r="49" spans="1:22" ht="11.25" customHeight="1">
      <c r="A49" s="411" t="s">
        <v>542</v>
      </c>
      <c r="B49" s="412" t="s">
        <v>496</v>
      </c>
      <c r="C49" s="413">
        <v>29.4</v>
      </c>
      <c r="D49" s="413">
        <v>27</v>
      </c>
      <c r="E49" s="413">
        <v>22.9</v>
      </c>
      <c r="F49" s="413">
        <v>24.2</v>
      </c>
      <c r="G49" s="413">
        <v>25.8</v>
      </c>
      <c r="H49" s="413">
        <v>27.8</v>
      </c>
      <c r="I49" s="413">
        <v>29.8</v>
      </c>
      <c r="J49" s="413">
        <v>30.1</v>
      </c>
      <c r="K49" s="413">
        <v>25.9</v>
      </c>
      <c r="L49" s="413">
        <v>29.8</v>
      </c>
      <c r="M49" s="413">
        <v>29.6</v>
      </c>
      <c r="N49" s="413">
        <v>28</v>
      </c>
      <c r="O49" s="413">
        <v>33.4</v>
      </c>
      <c r="P49" s="413">
        <v>31.3</v>
      </c>
      <c r="Q49" s="413">
        <v>25.6</v>
      </c>
      <c r="R49" s="1890">
        <v>25.7</v>
      </c>
      <c r="S49" s="1890">
        <v>32.299999999999997</v>
      </c>
    </row>
    <row r="50" spans="1:22" ht="11.25" customHeight="1">
      <c r="A50" s="414" t="s">
        <v>543</v>
      </c>
      <c r="B50" s="415" t="s">
        <v>498</v>
      </c>
      <c r="C50" s="416">
        <v>22</v>
      </c>
      <c r="D50" s="416">
        <v>22</v>
      </c>
      <c r="E50" s="416">
        <v>28</v>
      </c>
      <c r="F50" s="416">
        <v>23</v>
      </c>
      <c r="G50" s="416">
        <v>23</v>
      </c>
      <c r="H50" s="416">
        <v>23</v>
      </c>
      <c r="I50" s="416">
        <v>23</v>
      </c>
      <c r="J50" s="416">
        <v>22</v>
      </c>
      <c r="K50" s="416">
        <v>22</v>
      </c>
      <c r="L50" s="416">
        <v>20</v>
      </c>
      <c r="M50" s="416">
        <v>20</v>
      </c>
      <c r="N50" s="416">
        <v>19</v>
      </c>
      <c r="O50" s="416">
        <v>19</v>
      </c>
      <c r="P50" s="416">
        <v>21</v>
      </c>
      <c r="Q50" s="416">
        <v>20</v>
      </c>
      <c r="R50" s="416">
        <v>20</v>
      </c>
      <c r="S50" s="416">
        <v>17</v>
      </c>
    </row>
    <row r="51" spans="1:22" ht="11.25" customHeight="1">
      <c r="A51" s="411" t="s">
        <v>544</v>
      </c>
      <c r="B51" s="412" t="s">
        <v>496</v>
      </c>
      <c r="C51" s="413">
        <v>39.1</v>
      </c>
      <c r="D51" s="413">
        <v>36</v>
      </c>
      <c r="E51" s="413">
        <v>26.5</v>
      </c>
      <c r="F51" s="413">
        <v>28.5</v>
      </c>
      <c r="G51" s="413">
        <v>26.9</v>
      </c>
      <c r="H51" s="413">
        <v>28.7</v>
      </c>
      <c r="I51" s="413">
        <v>37.9</v>
      </c>
      <c r="J51" s="413">
        <v>42.6</v>
      </c>
      <c r="K51" s="413">
        <v>40.5</v>
      </c>
      <c r="L51" s="413">
        <v>36.1</v>
      </c>
      <c r="M51" s="413">
        <v>31.8</v>
      </c>
      <c r="N51" s="413">
        <v>29.9</v>
      </c>
      <c r="O51" s="413">
        <v>33.200000000000003</v>
      </c>
      <c r="P51" s="413">
        <v>35.1</v>
      </c>
      <c r="Q51" s="413">
        <v>28.6</v>
      </c>
      <c r="R51" s="1890">
        <v>35.799999999999997</v>
      </c>
      <c r="S51" s="1890">
        <v>43</v>
      </c>
    </row>
    <row r="52" spans="1:22" ht="11.25" customHeight="1">
      <c r="A52" s="414" t="s">
        <v>545</v>
      </c>
      <c r="B52" s="415" t="s">
        <v>498</v>
      </c>
      <c r="C52" s="416">
        <v>9</v>
      </c>
      <c r="D52" s="416">
        <v>10</v>
      </c>
      <c r="E52" s="416">
        <v>14</v>
      </c>
      <c r="F52" s="416">
        <v>12</v>
      </c>
      <c r="G52" s="416">
        <v>13</v>
      </c>
      <c r="H52" s="416">
        <v>13</v>
      </c>
      <c r="I52" s="416">
        <v>14</v>
      </c>
      <c r="J52" s="416">
        <v>14</v>
      </c>
      <c r="K52" s="416">
        <v>14</v>
      </c>
      <c r="L52" s="416">
        <v>14</v>
      </c>
      <c r="M52" s="416">
        <v>14</v>
      </c>
      <c r="N52" s="416">
        <v>14</v>
      </c>
      <c r="O52" s="416">
        <v>14</v>
      </c>
      <c r="P52" s="416">
        <v>18</v>
      </c>
      <c r="Q52" s="416">
        <v>18</v>
      </c>
      <c r="R52" s="416">
        <v>18</v>
      </c>
      <c r="S52" s="416">
        <v>18</v>
      </c>
      <c r="V52" s="311" t="s">
        <v>546</v>
      </c>
    </row>
    <row r="53" spans="1:22" ht="11.25" customHeight="1">
      <c r="A53" s="411" t="s">
        <v>547</v>
      </c>
      <c r="B53" s="412" t="s">
        <v>496</v>
      </c>
      <c r="C53" s="413">
        <v>28.7</v>
      </c>
      <c r="D53" s="413">
        <v>25.5</v>
      </c>
      <c r="E53" s="413">
        <v>24.8</v>
      </c>
      <c r="F53" s="413">
        <v>23.3</v>
      </c>
      <c r="G53" s="413">
        <v>22.2</v>
      </c>
      <c r="H53" s="413">
        <v>24.8</v>
      </c>
      <c r="I53" s="413">
        <v>29.6</v>
      </c>
      <c r="J53" s="413">
        <v>27.8</v>
      </c>
      <c r="K53" s="413">
        <v>23.6</v>
      </c>
      <c r="L53" s="413">
        <v>27.4</v>
      </c>
      <c r="M53" s="413">
        <v>28.1</v>
      </c>
      <c r="N53" s="413">
        <v>28</v>
      </c>
      <c r="O53" s="413">
        <v>26.5</v>
      </c>
      <c r="P53" s="413">
        <v>30.6</v>
      </c>
      <c r="Q53" s="413">
        <v>26.3</v>
      </c>
      <c r="R53" s="1890">
        <v>22</v>
      </c>
      <c r="S53" s="1890">
        <v>23.1</v>
      </c>
    </row>
    <row r="54" spans="1:22" ht="11.25" customHeight="1">
      <c r="A54" s="414" t="s">
        <v>548</v>
      </c>
      <c r="B54" s="415" t="s">
        <v>498</v>
      </c>
      <c r="C54" s="416">
        <v>33</v>
      </c>
      <c r="D54" s="416">
        <v>36</v>
      </c>
      <c r="E54" s="416">
        <v>56</v>
      </c>
      <c r="F54" s="416">
        <v>58</v>
      </c>
      <c r="G54" s="416">
        <v>60</v>
      </c>
      <c r="H54" s="416">
        <v>63</v>
      </c>
      <c r="I54" s="416">
        <v>62</v>
      </c>
      <c r="J54" s="416">
        <v>63</v>
      </c>
      <c r="K54" s="416">
        <v>60</v>
      </c>
      <c r="L54" s="416">
        <v>62</v>
      </c>
      <c r="M54" s="416">
        <v>61</v>
      </c>
      <c r="N54" s="416">
        <v>60</v>
      </c>
      <c r="O54" s="416">
        <v>62</v>
      </c>
      <c r="P54" s="416">
        <v>79</v>
      </c>
      <c r="Q54" s="416">
        <v>78</v>
      </c>
      <c r="R54" s="416">
        <v>76</v>
      </c>
      <c r="S54" s="416">
        <v>74</v>
      </c>
    </row>
    <row r="55" spans="1:22" ht="11.25" customHeight="1">
      <c r="A55" s="411" t="s">
        <v>549</v>
      </c>
      <c r="B55" s="412" t="s">
        <v>496</v>
      </c>
      <c r="C55" s="413">
        <v>19</v>
      </c>
      <c r="D55" s="413">
        <v>16.5</v>
      </c>
      <c r="E55" s="413">
        <v>15</v>
      </c>
      <c r="F55" s="413">
        <v>11.8</v>
      </c>
      <c r="G55" s="413">
        <v>11.2</v>
      </c>
      <c r="H55" s="413">
        <v>20.3</v>
      </c>
      <c r="I55" s="413">
        <v>17.899999999999999</v>
      </c>
      <c r="J55" s="413">
        <v>18.399999999999999</v>
      </c>
      <c r="K55" s="413">
        <v>19.3</v>
      </c>
      <c r="L55" s="413">
        <v>18.600000000000001</v>
      </c>
      <c r="M55" s="413">
        <v>18.3</v>
      </c>
      <c r="N55" s="413">
        <v>17.399999999999999</v>
      </c>
      <c r="O55" s="413">
        <v>18.600000000000001</v>
      </c>
      <c r="P55" s="413">
        <v>19.100000000000001</v>
      </c>
      <c r="Q55" s="413">
        <v>19.100000000000001</v>
      </c>
      <c r="R55" s="1890">
        <v>20</v>
      </c>
      <c r="S55" s="1890">
        <v>19.2</v>
      </c>
    </row>
    <row r="56" spans="1:22" ht="11.25" customHeight="1">
      <c r="A56" s="414" t="s">
        <v>550</v>
      </c>
      <c r="B56" s="415" t="s">
        <v>498</v>
      </c>
      <c r="C56" s="416">
        <v>27</v>
      </c>
      <c r="D56" s="416">
        <v>29</v>
      </c>
      <c r="E56" s="416">
        <v>29</v>
      </c>
      <c r="F56" s="416">
        <v>23</v>
      </c>
      <c r="G56" s="416">
        <v>18</v>
      </c>
      <c r="H56" s="416">
        <v>18</v>
      </c>
      <c r="I56" s="416">
        <v>19</v>
      </c>
      <c r="J56" s="416">
        <v>19</v>
      </c>
      <c r="K56" s="416">
        <v>19</v>
      </c>
      <c r="L56" s="416">
        <v>19</v>
      </c>
      <c r="M56" s="416">
        <v>17</v>
      </c>
      <c r="N56" s="416">
        <v>17</v>
      </c>
      <c r="O56" s="416">
        <v>17</v>
      </c>
      <c r="P56" s="416">
        <v>18</v>
      </c>
      <c r="Q56" s="416">
        <v>16</v>
      </c>
      <c r="R56" s="416">
        <v>16</v>
      </c>
      <c r="S56" s="416">
        <v>16</v>
      </c>
    </row>
    <row r="57" spans="1:22" ht="11.25" customHeight="1">
      <c r="A57" s="411" t="s">
        <v>551</v>
      </c>
      <c r="B57" s="412" t="s">
        <v>496</v>
      </c>
      <c r="C57" s="413">
        <v>17.7</v>
      </c>
      <c r="D57" s="413">
        <v>17.3</v>
      </c>
      <c r="E57" s="413">
        <v>17.600000000000001</v>
      </c>
      <c r="F57" s="413">
        <v>13.8</v>
      </c>
      <c r="G57" s="413">
        <v>15.5</v>
      </c>
      <c r="H57" s="413">
        <v>19.3</v>
      </c>
      <c r="I57" s="413">
        <v>18.2</v>
      </c>
      <c r="J57" s="413">
        <v>18.5</v>
      </c>
      <c r="K57" s="413">
        <v>17.5</v>
      </c>
      <c r="L57" s="413">
        <v>16.899999999999999</v>
      </c>
      <c r="M57" s="413">
        <v>16.5</v>
      </c>
      <c r="N57" s="413">
        <v>15.2</v>
      </c>
      <c r="O57" s="413">
        <v>14.6</v>
      </c>
      <c r="P57" s="413">
        <v>15.1</v>
      </c>
      <c r="Q57" s="413">
        <v>14.1</v>
      </c>
      <c r="R57" s="1890">
        <v>12.5</v>
      </c>
      <c r="S57" s="1890">
        <v>10.3</v>
      </c>
    </row>
    <row r="58" spans="1:22" ht="11.25" customHeight="1">
      <c r="A58" s="414" t="s">
        <v>552</v>
      </c>
      <c r="B58" s="415" t="s">
        <v>498</v>
      </c>
      <c r="C58" s="416">
        <v>94</v>
      </c>
      <c r="D58" s="416">
        <v>102</v>
      </c>
      <c r="E58" s="416">
        <v>113</v>
      </c>
      <c r="F58" s="416">
        <v>108</v>
      </c>
      <c r="G58" s="416">
        <v>104</v>
      </c>
      <c r="H58" s="416">
        <v>101</v>
      </c>
      <c r="I58" s="416">
        <v>103</v>
      </c>
      <c r="J58" s="416">
        <v>105</v>
      </c>
      <c r="K58" s="416">
        <v>103</v>
      </c>
      <c r="L58" s="416">
        <v>101</v>
      </c>
      <c r="M58" s="416">
        <v>101</v>
      </c>
      <c r="N58" s="416">
        <v>99</v>
      </c>
      <c r="O58" s="416">
        <v>95</v>
      </c>
      <c r="P58" s="416">
        <v>108</v>
      </c>
      <c r="Q58" s="416">
        <v>108</v>
      </c>
      <c r="R58" s="416">
        <v>105</v>
      </c>
      <c r="S58" s="416">
        <v>103</v>
      </c>
    </row>
    <row r="59" spans="1:22" ht="11.25" customHeight="1">
      <c r="A59" s="411" t="s">
        <v>553</v>
      </c>
      <c r="B59" s="412" t="s">
        <v>496</v>
      </c>
      <c r="C59" s="413">
        <v>16.899999999999999</v>
      </c>
      <c r="D59" s="413">
        <v>15.2</v>
      </c>
      <c r="E59" s="413">
        <v>15.2</v>
      </c>
      <c r="F59" s="413">
        <v>10</v>
      </c>
      <c r="G59" s="413">
        <v>13.3</v>
      </c>
      <c r="H59" s="413">
        <v>17.8</v>
      </c>
      <c r="I59" s="413">
        <v>16.2</v>
      </c>
      <c r="J59" s="413">
        <v>16.3</v>
      </c>
      <c r="K59" s="413">
        <v>15.5</v>
      </c>
      <c r="L59" s="413">
        <v>14.9</v>
      </c>
      <c r="M59" s="413">
        <v>14.6</v>
      </c>
      <c r="N59" s="413">
        <v>13.1</v>
      </c>
      <c r="O59" s="413">
        <v>13</v>
      </c>
      <c r="P59" s="413">
        <v>13</v>
      </c>
      <c r="Q59" s="413">
        <v>11.8</v>
      </c>
      <c r="R59" s="1890">
        <v>10.4</v>
      </c>
      <c r="S59" s="1890">
        <v>7.4</v>
      </c>
    </row>
    <row r="60" spans="1:22" ht="11.25" customHeight="1">
      <c r="A60" s="414" t="s">
        <v>554</v>
      </c>
      <c r="B60" s="415" t="s">
        <v>498</v>
      </c>
      <c r="C60" s="416">
        <v>10</v>
      </c>
      <c r="D60" s="416">
        <v>10</v>
      </c>
      <c r="E60" s="416">
        <v>11</v>
      </c>
      <c r="F60" s="416">
        <v>10</v>
      </c>
      <c r="G60" s="416">
        <v>10</v>
      </c>
      <c r="H60" s="416">
        <v>10</v>
      </c>
      <c r="I60" s="416">
        <v>10</v>
      </c>
      <c r="J60" s="416">
        <v>10</v>
      </c>
      <c r="K60" s="416">
        <v>9</v>
      </c>
      <c r="L60" s="416">
        <v>9</v>
      </c>
      <c r="M60" s="416">
        <v>9</v>
      </c>
      <c r="N60" s="416">
        <v>9</v>
      </c>
      <c r="O60" s="416">
        <v>9</v>
      </c>
      <c r="P60" s="416">
        <v>9</v>
      </c>
      <c r="Q60" s="416">
        <v>9</v>
      </c>
      <c r="R60" s="416">
        <v>9</v>
      </c>
      <c r="S60" s="416">
        <v>9</v>
      </c>
    </row>
    <row r="61" spans="1:22" ht="11.25" customHeight="1">
      <c r="A61" s="411" t="s">
        <v>555</v>
      </c>
      <c r="B61" s="412" t="s">
        <v>496</v>
      </c>
      <c r="C61" s="413">
        <v>24.3</v>
      </c>
      <c r="D61" s="413">
        <v>23.8</v>
      </c>
      <c r="E61" s="413">
        <v>25.6</v>
      </c>
      <c r="F61" s="413">
        <v>21.3</v>
      </c>
      <c r="G61" s="413">
        <v>22.5</v>
      </c>
      <c r="H61" s="413">
        <v>22.5</v>
      </c>
      <c r="I61" s="413">
        <v>32.1</v>
      </c>
      <c r="J61" s="413">
        <v>34.4</v>
      </c>
      <c r="K61" s="413">
        <v>35.200000000000003</v>
      </c>
      <c r="L61" s="413">
        <v>32.299999999999997</v>
      </c>
      <c r="M61" s="413">
        <v>30.1</v>
      </c>
      <c r="N61" s="413">
        <v>30.5</v>
      </c>
      <c r="O61" s="413">
        <v>32</v>
      </c>
      <c r="P61" s="413">
        <v>28.5</v>
      </c>
      <c r="Q61" s="413">
        <v>30.4</v>
      </c>
      <c r="R61" s="1890">
        <v>29.2</v>
      </c>
      <c r="S61" s="1890">
        <v>28.5</v>
      </c>
    </row>
    <row r="62" spans="1:22" ht="11.25" customHeight="1">
      <c r="A62" s="414" t="s">
        <v>556</v>
      </c>
      <c r="B62" s="415" t="s">
        <v>498</v>
      </c>
      <c r="C62" s="416">
        <v>55</v>
      </c>
      <c r="D62" s="416">
        <v>61</v>
      </c>
      <c r="E62" s="416">
        <v>69</v>
      </c>
      <c r="F62" s="416">
        <v>74</v>
      </c>
      <c r="G62" s="416">
        <v>71</v>
      </c>
      <c r="H62" s="416">
        <v>68</v>
      </c>
      <c r="I62" s="416">
        <v>71</v>
      </c>
      <c r="J62" s="416">
        <v>73</v>
      </c>
      <c r="K62" s="416">
        <v>71</v>
      </c>
      <c r="L62" s="416">
        <v>70</v>
      </c>
      <c r="M62" s="416">
        <v>70</v>
      </c>
      <c r="N62" s="416">
        <v>69</v>
      </c>
      <c r="O62" s="416">
        <v>65</v>
      </c>
      <c r="P62" s="416">
        <v>77</v>
      </c>
      <c r="Q62" s="416">
        <v>78</v>
      </c>
      <c r="R62" s="416">
        <v>75</v>
      </c>
      <c r="S62" s="416">
        <v>73</v>
      </c>
    </row>
    <row r="63" spans="1:22" ht="11.25" customHeight="1">
      <c r="A63" s="411" t="s">
        <v>557</v>
      </c>
      <c r="B63" s="412" t="s">
        <v>496</v>
      </c>
      <c r="C63" s="413">
        <v>30.4</v>
      </c>
      <c r="D63" s="413">
        <v>24</v>
      </c>
      <c r="E63" s="413">
        <v>24.7</v>
      </c>
      <c r="F63" s="413">
        <v>28.3</v>
      </c>
      <c r="G63" s="413">
        <v>27.9</v>
      </c>
      <c r="H63" s="413">
        <v>51.7</v>
      </c>
      <c r="I63" s="413">
        <v>59.5</v>
      </c>
      <c r="J63" s="413">
        <v>58.1</v>
      </c>
      <c r="K63" s="413">
        <v>58.1</v>
      </c>
      <c r="L63" s="413">
        <v>61.8</v>
      </c>
      <c r="M63" s="413">
        <v>61.2</v>
      </c>
      <c r="N63" s="413">
        <v>58.9</v>
      </c>
      <c r="O63" s="413">
        <v>59.1</v>
      </c>
      <c r="P63" s="413">
        <v>63.6</v>
      </c>
      <c r="Q63" s="413">
        <v>62.5</v>
      </c>
      <c r="R63" s="1890">
        <v>61.5</v>
      </c>
      <c r="S63" s="1890">
        <v>63.2</v>
      </c>
    </row>
    <row r="64" spans="1:22" ht="11.25" customHeight="1">
      <c r="A64" s="414" t="s">
        <v>558</v>
      </c>
      <c r="B64" s="415" t="s">
        <v>498</v>
      </c>
      <c r="C64" s="416">
        <v>28</v>
      </c>
      <c r="D64" s="416">
        <v>28</v>
      </c>
      <c r="E64" s="416">
        <v>27</v>
      </c>
      <c r="F64" s="416">
        <v>27</v>
      </c>
      <c r="G64" s="416">
        <v>27</v>
      </c>
      <c r="H64" s="416">
        <v>27</v>
      </c>
      <c r="I64" s="416">
        <v>29</v>
      </c>
      <c r="J64" s="416">
        <v>32</v>
      </c>
      <c r="K64" s="416">
        <v>32</v>
      </c>
      <c r="L64" s="416">
        <v>33</v>
      </c>
      <c r="M64" s="416">
        <v>34</v>
      </c>
      <c r="N64" s="416">
        <v>34</v>
      </c>
      <c r="O64" s="416">
        <v>32</v>
      </c>
      <c r="P64" s="416">
        <v>39</v>
      </c>
      <c r="Q64" s="416">
        <v>39</v>
      </c>
      <c r="R64" s="416">
        <v>39</v>
      </c>
      <c r="S64" s="416">
        <v>38</v>
      </c>
    </row>
    <row r="65" spans="1:19" ht="11.25" customHeight="1">
      <c r="A65" s="411" t="s">
        <v>559</v>
      </c>
      <c r="B65" s="412" t="s">
        <v>496</v>
      </c>
      <c r="C65" s="413">
        <v>23.1</v>
      </c>
      <c r="D65" s="413">
        <v>24.8</v>
      </c>
      <c r="E65" s="413">
        <v>20.6</v>
      </c>
      <c r="F65" s="413">
        <v>22.1</v>
      </c>
      <c r="G65" s="413">
        <v>17.8</v>
      </c>
      <c r="H65" s="413">
        <v>14.8</v>
      </c>
      <c r="I65" s="413">
        <v>16.8</v>
      </c>
      <c r="J65" s="413">
        <v>16.2</v>
      </c>
      <c r="K65" s="413">
        <v>12.7</v>
      </c>
      <c r="L65" s="413">
        <v>15.2</v>
      </c>
      <c r="M65" s="413">
        <v>23.6</v>
      </c>
      <c r="N65" s="413">
        <v>28.8</v>
      </c>
      <c r="O65" s="413">
        <v>37</v>
      </c>
      <c r="P65" s="413">
        <v>34.799999999999997</v>
      </c>
      <c r="Q65" s="413">
        <v>31.2</v>
      </c>
      <c r="R65" s="1890">
        <v>32.5</v>
      </c>
      <c r="S65" s="1890">
        <v>21.2</v>
      </c>
    </row>
    <row r="66" spans="1:19" ht="11.25" customHeight="1">
      <c r="A66" s="414" t="s">
        <v>560</v>
      </c>
      <c r="B66" s="415" t="s">
        <v>498</v>
      </c>
      <c r="C66" s="416">
        <v>44</v>
      </c>
      <c r="D66" s="416">
        <v>32</v>
      </c>
      <c r="E66" s="416">
        <v>44</v>
      </c>
      <c r="F66" s="416">
        <v>51</v>
      </c>
      <c r="G66" s="416">
        <v>48</v>
      </c>
      <c r="H66" s="416">
        <v>49</v>
      </c>
      <c r="I66" s="416">
        <v>53</v>
      </c>
      <c r="J66" s="416">
        <v>54</v>
      </c>
      <c r="K66" s="416">
        <v>54</v>
      </c>
      <c r="L66" s="416">
        <v>54</v>
      </c>
      <c r="M66" s="416">
        <v>53</v>
      </c>
      <c r="N66" s="416">
        <v>53</v>
      </c>
      <c r="O66" s="416">
        <v>55</v>
      </c>
      <c r="P66" s="416">
        <v>80</v>
      </c>
      <c r="Q66" s="416">
        <v>78</v>
      </c>
      <c r="R66" s="416">
        <v>78</v>
      </c>
      <c r="S66" s="416">
        <v>78</v>
      </c>
    </row>
    <row r="67" spans="1:19" ht="12.75" customHeight="1">
      <c r="A67" s="418" t="s">
        <v>223</v>
      </c>
      <c r="B67" s="419"/>
      <c r="C67" s="420"/>
      <c r="D67" s="420"/>
      <c r="E67" s="420"/>
      <c r="F67" s="420"/>
      <c r="G67" s="420"/>
      <c r="H67" s="420"/>
      <c r="I67" s="420"/>
      <c r="J67" s="420"/>
      <c r="K67" s="420"/>
      <c r="L67" s="420"/>
      <c r="M67" s="420"/>
      <c r="N67" s="420"/>
      <c r="O67" s="420"/>
      <c r="P67" s="420"/>
      <c r="Q67" s="420"/>
      <c r="R67" s="420"/>
      <c r="S67" s="407"/>
    </row>
    <row r="68" spans="1:19" ht="14.25" customHeight="1">
      <c r="A68" s="2565" t="s">
        <v>561</v>
      </c>
      <c r="B68" s="2566"/>
      <c r="C68" s="2566"/>
      <c r="D68" s="2566"/>
      <c r="E68" s="2566"/>
      <c r="F68" s="2566"/>
      <c r="G68" s="2566"/>
      <c r="H68" s="2566"/>
      <c r="I68" s="2566"/>
      <c r="J68" s="2566"/>
      <c r="K68" s="2566"/>
      <c r="L68" s="2566"/>
      <c r="M68" s="2566"/>
      <c r="N68" s="2566"/>
      <c r="O68" s="2566"/>
      <c r="P68" s="2566"/>
      <c r="Q68" s="2566"/>
      <c r="R68" s="2566"/>
      <c r="S68" s="1895"/>
    </row>
    <row r="69" spans="1:19" ht="4.5" customHeight="1">
      <c r="A69" s="407"/>
      <c r="B69" s="406"/>
      <c r="C69" s="407"/>
      <c r="D69" s="407"/>
      <c r="E69" s="407"/>
      <c r="F69" s="407"/>
      <c r="G69" s="407"/>
      <c r="H69" s="407"/>
      <c r="I69" s="407"/>
      <c r="J69" s="407"/>
      <c r="K69" s="407"/>
      <c r="L69" s="407"/>
      <c r="M69" s="407"/>
      <c r="N69" s="407"/>
      <c r="O69" s="407"/>
      <c r="P69" s="407"/>
      <c r="Q69" s="407"/>
      <c r="R69" s="407"/>
      <c r="S69" s="407"/>
    </row>
    <row r="70" spans="1:19" ht="15.5">
      <c r="A70" s="407" t="s">
        <v>562</v>
      </c>
      <c r="B70" s="406"/>
      <c r="C70" s="407"/>
      <c r="D70" s="407"/>
      <c r="E70" s="407"/>
      <c r="F70" s="407"/>
      <c r="G70" s="407"/>
      <c r="H70" s="407"/>
      <c r="I70" s="407"/>
      <c r="J70" s="407"/>
      <c r="K70" s="407"/>
      <c r="L70" s="407"/>
      <c r="M70" s="407"/>
      <c r="N70" s="407"/>
      <c r="O70" s="407"/>
      <c r="P70" s="407"/>
      <c r="Q70" s="407"/>
      <c r="R70" s="407"/>
      <c r="S70" s="407"/>
    </row>
  </sheetData>
  <mergeCells count="1">
    <mergeCell ref="A68:R68"/>
  </mergeCells>
  <phoneticPr fontId="3"/>
  <pageMargins left="0.35433070866141736" right="0.35433070866141736" top="0.59055118110236227" bottom="0.59055118110236227" header="0.31496062992125984" footer="0.31496062992125984"/>
  <pageSetup paperSize="9" scale="6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0B055-2A0E-4DB2-8559-BEC30D2EA61C}">
  <dimension ref="A1:H42"/>
  <sheetViews>
    <sheetView showGridLines="0" zoomScaleNormal="100" zoomScaleSheetLayoutView="100" workbookViewId="0"/>
  </sheetViews>
  <sheetFormatPr defaultColWidth="12.83203125" defaultRowHeight="15.5"/>
  <cols>
    <col min="1" max="1" width="12.83203125" style="444"/>
    <col min="2" max="2" width="14.25" style="444" bestFit="1" customWidth="1"/>
    <col min="3" max="3" width="12.08203125" style="444" customWidth="1"/>
    <col min="4" max="4" width="12.83203125" style="444"/>
    <col min="5" max="5" width="12.08203125" style="444" customWidth="1"/>
    <col min="6" max="6" width="12.83203125" style="444"/>
    <col min="7" max="7" width="11.83203125" style="444" customWidth="1"/>
    <col min="8" max="16384" width="12.83203125" style="444"/>
  </cols>
  <sheetData>
    <row r="1" spans="1:7" ht="23.5">
      <c r="A1" s="442" t="s">
        <v>563</v>
      </c>
      <c r="B1" s="443"/>
      <c r="C1" s="443"/>
      <c r="D1" s="443"/>
      <c r="E1" s="443"/>
      <c r="F1" s="443"/>
      <c r="G1" s="443"/>
    </row>
    <row r="2" spans="1:7">
      <c r="A2" s="443"/>
      <c r="B2" s="443"/>
      <c r="C2" s="443"/>
      <c r="D2" s="443"/>
      <c r="E2" s="443"/>
      <c r="F2" s="443"/>
      <c r="G2" s="443"/>
    </row>
    <row r="3" spans="1:7" ht="16.5">
      <c r="A3" s="445"/>
      <c r="B3" s="443"/>
      <c r="C3" s="443"/>
      <c r="D3" s="443"/>
      <c r="E3" s="443"/>
      <c r="F3" s="443"/>
      <c r="G3" s="446" t="s">
        <v>564</v>
      </c>
    </row>
    <row r="4" spans="1:7" ht="23.25" customHeight="1">
      <c r="A4" s="2567" t="s">
        <v>565</v>
      </c>
      <c r="B4" s="2567" t="s">
        <v>566</v>
      </c>
      <c r="C4" s="2567"/>
      <c r="D4" s="2567" t="s">
        <v>567</v>
      </c>
      <c r="E4" s="2567"/>
      <c r="F4" s="2567" t="s">
        <v>568</v>
      </c>
      <c r="G4" s="2567"/>
    </row>
    <row r="5" spans="1:7" ht="26.25" customHeight="1">
      <c r="A5" s="2567"/>
      <c r="B5" s="447" t="s">
        <v>569</v>
      </c>
      <c r="C5" s="448" t="s">
        <v>570</v>
      </c>
      <c r="D5" s="447" t="s">
        <v>571</v>
      </c>
      <c r="E5" s="448" t="s">
        <v>570</v>
      </c>
      <c r="F5" s="447" t="s">
        <v>572</v>
      </c>
      <c r="G5" s="449" t="s">
        <v>573</v>
      </c>
    </row>
    <row r="6" spans="1:7" ht="18" customHeight="1">
      <c r="A6" s="2567"/>
      <c r="B6" s="450" t="s">
        <v>574</v>
      </c>
      <c r="C6" s="450" t="s">
        <v>78</v>
      </c>
      <c r="D6" s="450" t="s">
        <v>574</v>
      </c>
      <c r="E6" s="450" t="s">
        <v>78</v>
      </c>
      <c r="F6" s="450" t="s">
        <v>574</v>
      </c>
      <c r="G6" s="450" t="s">
        <v>575</v>
      </c>
    </row>
    <row r="7" spans="1:7" ht="18.75" customHeight="1">
      <c r="A7" s="451">
        <v>1994</v>
      </c>
      <c r="B7" s="452">
        <v>158454</v>
      </c>
      <c r="C7" s="453">
        <v>-3.4</v>
      </c>
      <c r="D7" s="452">
        <v>431619</v>
      </c>
      <c r="E7" s="453">
        <v>-1.4</v>
      </c>
      <c r="F7" s="452">
        <v>273165</v>
      </c>
      <c r="G7" s="454">
        <v>2.7239388087394447</v>
      </c>
    </row>
    <row r="8" spans="1:7" ht="18.75" customHeight="1">
      <c r="A8" s="455">
        <v>1995</v>
      </c>
      <c r="B8" s="456">
        <v>172870</v>
      </c>
      <c r="C8" s="457">
        <v>9.1</v>
      </c>
      <c r="D8" s="456">
        <v>461522</v>
      </c>
      <c r="E8" s="457">
        <v>6.9</v>
      </c>
      <c r="F8" s="456">
        <v>288652</v>
      </c>
      <c r="G8" s="458">
        <v>2.6697634060276507</v>
      </c>
    </row>
    <row r="9" spans="1:7" ht="18.75" customHeight="1">
      <c r="A9" s="455">
        <v>1996</v>
      </c>
      <c r="B9" s="456">
        <v>205656</v>
      </c>
      <c r="C9" s="457">
        <v>19</v>
      </c>
      <c r="D9" s="456">
        <v>489823</v>
      </c>
      <c r="E9" s="457">
        <v>6.1</v>
      </c>
      <c r="F9" s="456">
        <v>284167</v>
      </c>
      <c r="G9" s="458">
        <v>2.3817588594546231</v>
      </c>
    </row>
    <row r="10" spans="1:7" ht="18.75" customHeight="1">
      <c r="A10" s="455">
        <v>1997</v>
      </c>
      <c r="B10" s="456">
        <v>236197</v>
      </c>
      <c r="C10" s="457">
        <v>14.9</v>
      </c>
      <c r="D10" s="456">
        <v>512877</v>
      </c>
      <c r="E10" s="457">
        <v>4.7</v>
      </c>
      <c r="F10" s="456">
        <v>276680</v>
      </c>
      <c r="G10" s="458">
        <v>2.171395064289555</v>
      </c>
    </row>
    <row r="11" spans="1:7" ht="18.75" customHeight="1">
      <c r="A11" s="455">
        <v>1998</v>
      </c>
      <c r="B11" s="456">
        <v>249890</v>
      </c>
      <c r="C11" s="457">
        <v>5.8</v>
      </c>
      <c r="D11" s="456">
        <v>489947</v>
      </c>
      <c r="E11" s="457">
        <v>-4.5</v>
      </c>
      <c r="F11" s="456">
        <v>240057</v>
      </c>
      <c r="G11" s="458">
        <v>1.9606506863019728</v>
      </c>
    </row>
    <row r="12" spans="1:7" ht="18.75" customHeight="1">
      <c r="A12" s="455">
        <v>1999</v>
      </c>
      <c r="B12" s="456">
        <v>274100</v>
      </c>
      <c r="C12" s="457">
        <v>9.6999999999999993</v>
      </c>
      <c r="D12" s="456">
        <v>522592</v>
      </c>
      <c r="E12" s="457">
        <v>6.7</v>
      </c>
      <c r="F12" s="456">
        <v>248492</v>
      </c>
      <c r="G12" s="458">
        <v>1.9065742429770156</v>
      </c>
    </row>
    <row r="13" spans="1:7" ht="18.75" customHeight="1">
      <c r="A13" s="455">
        <v>2000</v>
      </c>
      <c r="B13" s="456">
        <v>294407</v>
      </c>
      <c r="C13" s="457">
        <v>7.4</v>
      </c>
      <c r="D13" s="456">
        <v>514885</v>
      </c>
      <c r="E13" s="457">
        <v>-1.5</v>
      </c>
      <c r="F13" s="456">
        <v>220478</v>
      </c>
      <c r="G13" s="458">
        <v>1.7488884435492362</v>
      </c>
    </row>
    <row r="14" spans="1:7" ht="18.75" customHeight="1">
      <c r="A14" s="455">
        <v>2001</v>
      </c>
      <c r="B14" s="456">
        <v>331628</v>
      </c>
      <c r="C14" s="457">
        <v>12.6</v>
      </c>
      <c r="D14" s="456">
        <v>613405</v>
      </c>
      <c r="E14" s="457">
        <v>19.100000000000001</v>
      </c>
      <c r="F14" s="456">
        <v>281777</v>
      </c>
      <c r="G14" s="458">
        <v>1.8496779524045015</v>
      </c>
    </row>
    <row r="15" spans="1:7" ht="18.75" customHeight="1">
      <c r="A15" s="455">
        <v>2002</v>
      </c>
      <c r="B15" s="456">
        <v>351833</v>
      </c>
      <c r="C15" s="457">
        <v>6.1</v>
      </c>
      <c r="D15" s="456">
        <v>678710</v>
      </c>
      <c r="E15" s="457">
        <v>10.6</v>
      </c>
      <c r="F15" s="456">
        <v>326877</v>
      </c>
      <c r="G15" s="458">
        <v>1.9290686206239893</v>
      </c>
    </row>
    <row r="16" spans="1:7" ht="18.75" customHeight="1">
      <c r="A16" s="455">
        <v>2003</v>
      </c>
      <c r="B16" s="456">
        <v>368768</v>
      </c>
      <c r="C16" s="457">
        <v>4.8</v>
      </c>
      <c r="D16" s="456">
        <v>716502</v>
      </c>
      <c r="E16" s="457">
        <v>5.6</v>
      </c>
      <c r="F16" s="456">
        <v>347734</v>
      </c>
      <c r="G16" s="458">
        <v>1.9429614283234988</v>
      </c>
    </row>
    <row r="17" spans="1:7" ht="18.75" customHeight="1">
      <c r="A17" s="455">
        <v>2004</v>
      </c>
      <c r="B17" s="456">
        <v>383028</v>
      </c>
      <c r="C17" s="457">
        <v>3.9</v>
      </c>
      <c r="D17" s="456">
        <v>769196</v>
      </c>
      <c r="E17" s="457">
        <v>7.4</v>
      </c>
      <c r="F17" s="456">
        <v>386168</v>
      </c>
      <c r="G17" s="458">
        <v>2.0081978341009012</v>
      </c>
    </row>
    <row r="18" spans="1:7" ht="18.75" customHeight="1">
      <c r="A18" s="455">
        <v>2005</v>
      </c>
      <c r="B18" s="456">
        <v>367664</v>
      </c>
      <c r="C18" s="457">
        <v>-4</v>
      </c>
      <c r="D18" s="456">
        <v>905966</v>
      </c>
      <c r="E18" s="457">
        <v>17.8</v>
      </c>
      <c r="F18" s="456">
        <v>538302</v>
      </c>
      <c r="G18" s="458">
        <v>2.4641139736280953</v>
      </c>
    </row>
    <row r="19" spans="1:7" ht="18.75" customHeight="1">
      <c r="A19" s="455">
        <v>2006</v>
      </c>
      <c r="B19" s="456">
        <v>372115</v>
      </c>
      <c r="C19" s="457">
        <v>1.2</v>
      </c>
      <c r="D19" s="456">
        <v>991234</v>
      </c>
      <c r="E19" s="457">
        <v>9.4</v>
      </c>
      <c r="F19" s="456">
        <v>619119</v>
      </c>
      <c r="G19" s="458">
        <v>2.6637840452548271</v>
      </c>
    </row>
    <row r="20" spans="1:7" ht="18.75" customHeight="1">
      <c r="A20" s="455">
        <v>2007</v>
      </c>
      <c r="B20" s="456">
        <v>374417</v>
      </c>
      <c r="C20" s="457">
        <v>0.6</v>
      </c>
      <c r="D20" s="456">
        <v>1078431</v>
      </c>
      <c r="E20" s="457">
        <v>8.8000000000000007</v>
      </c>
      <c r="F20" s="456">
        <v>704014</v>
      </c>
      <c r="G20" s="458">
        <v>2.880293896911732</v>
      </c>
    </row>
    <row r="21" spans="1:7" ht="18.75" customHeight="1">
      <c r="A21" s="455">
        <v>2008</v>
      </c>
      <c r="B21" s="456">
        <v>379876</v>
      </c>
      <c r="C21" s="457">
        <v>1.5</v>
      </c>
      <c r="D21" s="456">
        <v>1142372</v>
      </c>
      <c r="E21" s="457">
        <v>5.9</v>
      </c>
      <c r="F21" s="456">
        <v>762496</v>
      </c>
      <c r="G21" s="458">
        <v>3.0072234097442325</v>
      </c>
    </row>
    <row r="22" spans="1:7" ht="18.75" customHeight="1">
      <c r="A22" s="455">
        <v>2009</v>
      </c>
      <c r="B22" s="456">
        <v>384449</v>
      </c>
      <c r="C22" s="457">
        <v>1.2</v>
      </c>
      <c r="D22" s="456">
        <v>1328601</v>
      </c>
      <c r="E22" s="457">
        <v>16.3</v>
      </c>
      <c r="F22" s="456">
        <v>944152</v>
      </c>
      <c r="G22" s="458">
        <v>3.4558576039994904</v>
      </c>
    </row>
    <row r="23" spans="1:7" ht="18.75" customHeight="1">
      <c r="A23" s="455">
        <v>2010</v>
      </c>
      <c r="B23" s="456">
        <v>378738</v>
      </c>
      <c r="C23" s="457">
        <v>-1.5</v>
      </c>
      <c r="D23" s="456">
        <v>1522579</v>
      </c>
      <c r="E23" s="457">
        <v>14.6</v>
      </c>
      <c r="F23" s="456">
        <v>1143841</v>
      </c>
      <c r="G23" s="458">
        <v>4.0201379317628545</v>
      </c>
    </row>
    <row r="24" spans="1:7" ht="18.75" customHeight="1">
      <c r="A24" s="455">
        <v>2011</v>
      </c>
      <c r="B24" s="456">
        <v>358987</v>
      </c>
      <c r="C24" s="457">
        <v>-5.2</v>
      </c>
      <c r="D24" s="456">
        <v>1725019</v>
      </c>
      <c r="E24" s="457">
        <v>13.3</v>
      </c>
      <c r="F24" s="456">
        <v>1366032</v>
      </c>
      <c r="G24" s="458">
        <v>4.8052408583040611</v>
      </c>
    </row>
    <row r="25" spans="1:7" ht="18.75" customHeight="1">
      <c r="A25" s="455">
        <v>2012</v>
      </c>
      <c r="B25" s="456">
        <v>320393</v>
      </c>
      <c r="C25" s="457">
        <v>-10.8</v>
      </c>
      <c r="D25" s="456">
        <v>1940705</v>
      </c>
      <c r="E25" s="457">
        <v>12.5</v>
      </c>
      <c r="F25" s="456">
        <v>1620312</v>
      </c>
      <c r="G25" s="458">
        <v>6.057264047591552</v>
      </c>
    </row>
    <row r="26" spans="1:7" ht="18.75" customHeight="1">
      <c r="A26" s="455">
        <v>2013</v>
      </c>
      <c r="B26" s="456">
        <v>359631</v>
      </c>
      <c r="C26" s="457">
        <v>12.2</v>
      </c>
      <c r="D26" s="456">
        <v>2138232</v>
      </c>
      <c r="E26" s="457">
        <v>10.199999999999999</v>
      </c>
      <c r="F26" s="456">
        <v>1778601</v>
      </c>
      <c r="G26" s="458">
        <v>5.9456276016249987</v>
      </c>
    </row>
    <row r="27" spans="1:7" ht="18.75" customHeight="1">
      <c r="A27" s="455">
        <v>2014</v>
      </c>
      <c r="B27" s="456">
        <v>353006</v>
      </c>
      <c r="C27" s="457">
        <v>-1.8</v>
      </c>
      <c r="D27" s="456">
        <v>2213971</v>
      </c>
      <c r="E27" s="457">
        <v>3.5</v>
      </c>
      <c r="F27" s="456">
        <v>1860965</v>
      </c>
      <c r="G27" s="458">
        <v>6.2717659189928785</v>
      </c>
    </row>
    <row r="28" spans="1:7" ht="18.75" customHeight="1">
      <c r="A28" s="455">
        <v>2015</v>
      </c>
      <c r="B28" s="456">
        <v>462318</v>
      </c>
      <c r="C28" s="457">
        <v>31</v>
      </c>
      <c r="D28" s="456">
        <v>2924116</v>
      </c>
      <c r="E28" s="457">
        <v>32.1</v>
      </c>
      <c r="F28" s="456">
        <v>2461798</v>
      </c>
      <c r="G28" s="458">
        <v>6.3249019073451604</v>
      </c>
    </row>
    <row r="29" spans="1:7" ht="18.75" customHeight="1">
      <c r="A29" s="455">
        <v>2016</v>
      </c>
      <c r="B29" s="456">
        <v>490128</v>
      </c>
      <c r="C29" s="457">
        <v>6</v>
      </c>
      <c r="D29" s="456">
        <v>2780238</v>
      </c>
      <c r="E29" s="457">
        <v>-4.9000000000000004</v>
      </c>
      <c r="F29" s="456">
        <v>2290110</v>
      </c>
      <c r="G29" s="458">
        <v>5.6724733130937226</v>
      </c>
    </row>
    <row r="30" spans="1:7" ht="18.75" customHeight="1">
      <c r="A30" s="459">
        <v>2017</v>
      </c>
      <c r="B30" s="460">
        <v>559294</v>
      </c>
      <c r="C30" s="461">
        <v>14.1</v>
      </c>
      <c r="D30" s="460">
        <v>2644919</v>
      </c>
      <c r="E30" s="461">
        <v>-4.9000000000000004</v>
      </c>
      <c r="F30" s="460">
        <v>2085625</v>
      </c>
      <c r="G30" s="462">
        <v>4.7290316005535553</v>
      </c>
    </row>
    <row r="31" spans="1:7" ht="18.75" customHeight="1">
      <c r="A31" s="459">
        <v>2018</v>
      </c>
      <c r="B31" s="1758">
        <v>648722</v>
      </c>
      <c r="C31" s="1759">
        <v>16</v>
      </c>
      <c r="D31" s="1758">
        <v>2962208</v>
      </c>
      <c r="E31" s="1759">
        <v>12</v>
      </c>
      <c r="F31" s="1758">
        <v>2313486</v>
      </c>
      <c r="G31" s="1760">
        <v>4.5662209698453262</v>
      </c>
    </row>
    <row r="32" spans="1:7" ht="18.75" customHeight="1">
      <c r="A32" s="459">
        <v>2019</v>
      </c>
      <c r="B32" s="1758">
        <v>733105</v>
      </c>
      <c r="C32" s="1759">
        <v>13</v>
      </c>
      <c r="D32" s="1758">
        <v>3091877</v>
      </c>
      <c r="E32" s="1759">
        <v>4.4000000000000004</v>
      </c>
      <c r="F32" s="1761">
        <f t="shared" ref="F32:F37" si="0">D32-B32</f>
        <v>2358772</v>
      </c>
      <c r="G32" s="1760">
        <v>4.2175090880569632</v>
      </c>
    </row>
    <row r="33" spans="1:8" ht="20.25" customHeight="1">
      <c r="A33" s="459">
        <v>2020</v>
      </c>
      <c r="B33" s="1758">
        <v>835975</v>
      </c>
      <c r="C33" s="1759">
        <v>14</v>
      </c>
      <c r="D33" s="1758">
        <v>3197264</v>
      </c>
      <c r="E33" s="1759">
        <v>3.4</v>
      </c>
      <c r="F33" s="1761">
        <f t="shared" si="0"/>
        <v>2361289</v>
      </c>
      <c r="G33" s="1760">
        <v>3.8245928406949967</v>
      </c>
    </row>
    <row r="34" spans="1:8" ht="18.75" customHeight="1">
      <c r="A34" s="459">
        <v>2021</v>
      </c>
      <c r="B34" s="1761">
        <v>861125</v>
      </c>
      <c r="C34" s="1759">
        <v>3</v>
      </c>
      <c r="D34" s="1761">
        <v>4208486</v>
      </c>
      <c r="E34" s="1759">
        <v>31.6</v>
      </c>
      <c r="F34" s="1761">
        <f t="shared" si="0"/>
        <v>3347361</v>
      </c>
      <c r="G34" s="1760">
        <v>4.8871952387864708</v>
      </c>
    </row>
    <row r="35" spans="1:8" ht="18.75" customHeight="1">
      <c r="A35" s="459">
        <v>2022</v>
      </c>
      <c r="B35" s="1761">
        <v>1142825</v>
      </c>
      <c r="C35" s="1759">
        <v>32.700000000000003</v>
      </c>
      <c r="D35" s="1761">
        <v>5761720</v>
      </c>
      <c r="E35" s="1759">
        <v>36.9</v>
      </c>
      <c r="F35" s="1761">
        <f t="shared" si="0"/>
        <v>4618895</v>
      </c>
      <c r="G35" s="1760">
        <v>5.0416467963161464</v>
      </c>
    </row>
    <row r="36" spans="1:8" ht="18.75" customHeight="1">
      <c r="A36" s="459">
        <v>2023</v>
      </c>
      <c r="B36" s="1998">
        <v>1230421</v>
      </c>
      <c r="C36" s="1999">
        <v>7.7</v>
      </c>
      <c r="D36" s="1998">
        <v>4727330</v>
      </c>
      <c r="E36" s="1999">
        <v>-18</v>
      </c>
      <c r="F36" s="1998">
        <f t="shared" si="0"/>
        <v>3496909</v>
      </c>
      <c r="G36" s="2000">
        <f>D36/B36</f>
        <v>3.8420426829516074</v>
      </c>
    </row>
    <row r="37" spans="1:8" ht="18.75" customHeight="1">
      <c r="A37" s="455">
        <v>2024</v>
      </c>
      <c r="B37" s="2154">
        <v>1333893</v>
      </c>
      <c r="C37" s="2155">
        <f>((B37-B36)/B36)*100</f>
        <v>8.4094793570655906</v>
      </c>
      <c r="D37" s="2154">
        <v>4929231</v>
      </c>
      <c r="E37" s="2155">
        <f>((D37-D36)/D36)*100</f>
        <v>4.2709309483365878</v>
      </c>
      <c r="F37" s="2154">
        <f t="shared" si="0"/>
        <v>3595338</v>
      </c>
      <c r="G37" s="2156">
        <f>D37/B37</f>
        <v>3.6953721175536569</v>
      </c>
    </row>
    <row r="38" spans="1:8">
      <c r="A38" s="463"/>
      <c r="B38" s="464"/>
      <c r="C38" s="465"/>
      <c r="D38" s="464"/>
      <c r="E38" s="465"/>
      <c r="F38" s="464"/>
      <c r="G38" s="466"/>
    </row>
    <row r="39" spans="1:8">
      <c r="A39" s="467" t="s">
        <v>576</v>
      </c>
      <c r="B39" s="464"/>
      <c r="C39" s="465"/>
      <c r="D39" s="464"/>
      <c r="E39" s="465"/>
      <c r="F39" s="464"/>
      <c r="G39" s="466"/>
    </row>
    <row r="40" spans="1:8">
      <c r="A40" s="468" t="s">
        <v>577</v>
      </c>
      <c r="B40" s="443"/>
      <c r="C40" s="469"/>
      <c r="D40" s="443"/>
      <c r="E40" s="469"/>
      <c r="F40" s="470"/>
      <c r="G40" s="469"/>
    </row>
    <row r="41" spans="1:8">
      <c r="H41" s="10"/>
    </row>
    <row r="42" spans="1:8">
      <c r="C42" s="2001"/>
    </row>
  </sheetData>
  <mergeCells count="4">
    <mergeCell ref="A4:A6"/>
    <mergeCell ref="B4:C4"/>
    <mergeCell ref="D4:E4"/>
    <mergeCell ref="F4:G4"/>
  </mergeCells>
  <phoneticPr fontId="3"/>
  <pageMargins left="0.31496062992125984" right="0.31496062992125984" top="0.74803149606299213" bottom="0.74803149606299213" header="0.31496062992125984" footer="0.31496062992125984"/>
  <pageSetup paperSize="9" scale="95" orientation="portrait" horizontalDpi="4294967292" verticalDpi="4294967292"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2B68-6D6E-4309-8C91-1C92A764367F}">
  <dimension ref="A1:S110"/>
  <sheetViews>
    <sheetView showGridLines="0" zoomScaleNormal="100" zoomScaleSheetLayoutView="100" workbookViewId="0"/>
  </sheetViews>
  <sheetFormatPr defaultColWidth="12.83203125" defaultRowHeight="15.5"/>
  <cols>
    <col min="1" max="1" width="7.75" style="171" customWidth="1"/>
    <col min="2" max="2" width="12" style="291" customWidth="1"/>
    <col min="3" max="9" width="9.08203125" style="171" customWidth="1"/>
    <col min="10" max="17" width="9.25" style="171" customWidth="1"/>
    <col min="18" max="16384" width="12.83203125" style="171"/>
  </cols>
  <sheetData>
    <row r="1" spans="1:19" ht="25">
      <c r="A1" s="471" t="s">
        <v>578</v>
      </c>
      <c r="B1" s="472"/>
      <c r="C1" s="59"/>
      <c r="D1" s="59"/>
      <c r="E1" s="59"/>
      <c r="F1" s="59"/>
      <c r="G1" s="59"/>
      <c r="H1" s="59"/>
      <c r="I1" s="59"/>
      <c r="J1" s="59"/>
      <c r="K1" s="59"/>
      <c r="L1" s="59"/>
      <c r="M1" s="59"/>
      <c r="N1" s="59"/>
      <c r="O1" s="59"/>
      <c r="P1" s="59"/>
      <c r="Q1" s="59"/>
    </row>
    <row r="2" spans="1:19" ht="9" customHeight="1">
      <c r="A2" s="59"/>
      <c r="B2" s="210"/>
      <c r="C2" s="59"/>
      <c r="D2" s="59"/>
      <c r="E2" s="59"/>
      <c r="F2" s="59"/>
      <c r="G2" s="59"/>
      <c r="H2" s="59"/>
      <c r="I2" s="59"/>
      <c r="J2" s="59"/>
      <c r="K2" s="59"/>
      <c r="L2" s="59"/>
      <c r="M2" s="59"/>
      <c r="N2" s="59"/>
      <c r="O2" s="59"/>
      <c r="P2" s="59"/>
      <c r="Q2" s="59"/>
    </row>
    <row r="3" spans="1:19" ht="16.5" customHeight="1">
      <c r="A3" s="473"/>
      <c r="B3" s="474"/>
      <c r="C3" s="1756"/>
      <c r="D3" s="59"/>
      <c r="E3" s="59"/>
      <c r="F3" s="59"/>
      <c r="G3" s="59"/>
      <c r="H3" s="59"/>
      <c r="I3" s="59"/>
      <c r="J3" s="59"/>
      <c r="K3" s="59"/>
      <c r="L3" s="59"/>
      <c r="M3" s="59"/>
      <c r="N3" s="59"/>
      <c r="O3" s="59"/>
      <c r="P3" s="59"/>
      <c r="Q3" s="59"/>
    </row>
    <row r="4" spans="1:19" ht="22.5" customHeight="1">
      <c r="A4" s="473" t="s">
        <v>579</v>
      </c>
      <c r="B4" s="474"/>
      <c r="C4" s="59"/>
      <c r="D4" s="59"/>
      <c r="E4" s="59"/>
      <c r="F4" s="59"/>
      <c r="G4" s="59"/>
      <c r="H4" s="59"/>
      <c r="I4" s="59"/>
      <c r="J4" s="475"/>
      <c r="K4" s="475"/>
      <c r="L4" s="475"/>
      <c r="M4" s="475"/>
      <c r="N4" s="475"/>
      <c r="O4" s="475"/>
      <c r="P4" s="476"/>
      <c r="Q4" s="476"/>
    </row>
    <row r="5" spans="1:19" ht="12" customHeight="1">
      <c r="A5" s="2571"/>
      <c r="B5" s="2572" t="s">
        <v>580</v>
      </c>
      <c r="C5" s="2573" t="s">
        <v>96</v>
      </c>
      <c r="D5" s="2574"/>
      <c r="E5" s="2574"/>
      <c r="F5" s="2574"/>
      <c r="G5" s="2574"/>
      <c r="H5" s="2574"/>
      <c r="I5" s="2574"/>
      <c r="J5" s="2574"/>
      <c r="K5" s="2574"/>
      <c r="L5" s="2574"/>
      <c r="M5" s="2574"/>
      <c r="N5" s="2574"/>
      <c r="O5" s="2574"/>
      <c r="P5" s="2574"/>
      <c r="Q5" s="2575"/>
    </row>
    <row r="6" spans="1:19" ht="13.5" customHeight="1">
      <c r="A6" s="2571"/>
      <c r="B6" s="2572"/>
      <c r="C6" s="99">
        <v>2010</v>
      </c>
      <c r="D6" s="99">
        <v>2011</v>
      </c>
      <c r="E6" s="99">
        <v>2012</v>
      </c>
      <c r="F6" s="99">
        <v>2013</v>
      </c>
      <c r="G6" s="99">
        <v>2014</v>
      </c>
      <c r="H6" s="99">
        <v>2015</v>
      </c>
      <c r="I6" s="99">
        <v>2016</v>
      </c>
      <c r="J6" s="99">
        <v>2017</v>
      </c>
      <c r="K6" s="99">
        <v>2018</v>
      </c>
      <c r="L6" s="99">
        <v>2019</v>
      </c>
      <c r="M6" s="99">
        <v>2020</v>
      </c>
      <c r="N6" s="99">
        <v>2021</v>
      </c>
      <c r="O6" s="99">
        <v>2022</v>
      </c>
      <c r="P6" s="99">
        <v>2023</v>
      </c>
      <c r="Q6" s="99">
        <v>2024</v>
      </c>
    </row>
    <row r="7" spans="1:19" ht="13.5" customHeight="1">
      <c r="A7" s="2568" t="s">
        <v>581</v>
      </c>
      <c r="B7" s="478" t="s">
        <v>582</v>
      </c>
      <c r="C7" s="172">
        <v>127227</v>
      </c>
      <c r="D7" s="172">
        <v>94053</v>
      </c>
      <c r="E7" s="172">
        <v>67271</v>
      </c>
      <c r="F7" s="172">
        <v>72691</v>
      </c>
      <c r="G7" s="172">
        <v>71838.834000000003</v>
      </c>
      <c r="H7" s="172">
        <v>149077</v>
      </c>
      <c r="I7" s="172">
        <v>171164</v>
      </c>
      <c r="J7" s="172">
        <v>177798</v>
      </c>
      <c r="K7" s="172">
        <v>204220.81099999999</v>
      </c>
      <c r="L7" s="172">
        <v>272161.85600000003</v>
      </c>
      <c r="M7" s="172">
        <v>268697.35200000001</v>
      </c>
      <c r="N7" s="172">
        <v>280472.15700000001</v>
      </c>
      <c r="O7" s="172">
        <v>415640.571</v>
      </c>
      <c r="P7" s="172">
        <v>437216.54700000002</v>
      </c>
      <c r="Q7" s="172">
        <v>274367</v>
      </c>
      <c r="R7" s="220"/>
      <c r="S7" s="220"/>
    </row>
    <row r="8" spans="1:19" s="291" customFormat="1" ht="13.5" customHeight="1">
      <c r="A8" s="2569"/>
      <c r="B8" s="479" t="s">
        <v>583</v>
      </c>
      <c r="C8" s="173">
        <v>33752</v>
      </c>
      <c r="D8" s="173">
        <v>35949</v>
      </c>
      <c r="E8" s="173">
        <v>41398</v>
      </c>
      <c r="F8" s="173">
        <v>52744</v>
      </c>
      <c r="G8" s="173">
        <v>63969.385000000002</v>
      </c>
      <c r="H8" s="173">
        <v>71698</v>
      </c>
      <c r="I8" s="173">
        <v>75350</v>
      </c>
      <c r="J8" s="173">
        <v>89621</v>
      </c>
      <c r="K8" s="173">
        <v>114034.037</v>
      </c>
      <c r="L8" s="173">
        <v>145723.818</v>
      </c>
      <c r="M8" s="173">
        <v>158014.21900000001</v>
      </c>
      <c r="N8" s="173">
        <v>127796.30900000001</v>
      </c>
      <c r="O8" s="173">
        <v>185611.71400000001</v>
      </c>
      <c r="P8" s="173">
        <v>203685.342</v>
      </c>
      <c r="Q8" s="173">
        <v>197821</v>
      </c>
      <c r="R8" s="220"/>
      <c r="S8" s="220"/>
    </row>
    <row r="9" spans="1:19" ht="13.5" customHeight="1">
      <c r="A9" s="2569"/>
      <c r="B9" s="480" t="s">
        <v>584</v>
      </c>
      <c r="C9" s="173">
        <v>26814</v>
      </c>
      <c r="D9" s="173">
        <v>36509</v>
      </c>
      <c r="E9" s="173">
        <v>35547</v>
      </c>
      <c r="F9" s="173">
        <v>44201</v>
      </c>
      <c r="G9" s="173">
        <v>30916.132000000001</v>
      </c>
      <c r="H9" s="173">
        <v>34629</v>
      </c>
      <c r="I9" s="173">
        <v>30749</v>
      </c>
      <c r="J9" s="173">
        <v>40621</v>
      </c>
      <c r="K9" s="173">
        <v>42675.866999999998</v>
      </c>
      <c r="L9" s="173">
        <v>55879.425999999999</v>
      </c>
      <c r="M9" s="173">
        <v>122554.573</v>
      </c>
      <c r="N9" s="173">
        <v>113024.023</v>
      </c>
      <c r="O9" s="173">
        <v>159002.91099999999</v>
      </c>
      <c r="P9" s="173">
        <v>154149.68900000001</v>
      </c>
      <c r="Q9" s="173">
        <v>188952</v>
      </c>
      <c r="R9" s="220"/>
      <c r="S9" s="220"/>
    </row>
    <row r="10" spans="1:19" ht="13.5" customHeight="1">
      <c r="A10" s="2569"/>
      <c r="B10" s="479" t="s">
        <v>585</v>
      </c>
      <c r="C10" s="173">
        <v>27006</v>
      </c>
      <c r="D10" s="173">
        <v>27949</v>
      </c>
      <c r="E10" s="173">
        <v>26990</v>
      </c>
      <c r="F10" s="173">
        <v>27361</v>
      </c>
      <c r="G10" s="173">
        <v>29648.844000000001</v>
      </c>
      <c r="H10" s="173">
        <v>33048</v>
      </c>
      <c r="I10" s="173">
        <v>37317</v>
      </c>
      <c r="J10" s="173">
        <v>38999</v>
      </c>
      <c r="K10" s="173">
        <v>39526.303999999996</v>
      </c>
      <c r="L10" s="173">
        <v>36909.093999999997</v>
      </c>
      <c r="M10" s="173">
        <v>36134.817999999999</v>
      </c>
      <c r="N10" s="173">
        <v>41086.934999999998</v>
      </c>
      <c r="O10" s="173">
        <v>52682.646000000001</v>
      </c>
      <c r="P10" s="173">
        <v>61160.491999999998</v>
      </c>
      <c r="Q10" s="173">
        <v>47450</v>
      </c>
      <c r="R10" s="220"/>
      <c r="S10" s="220"/>
    </row>
    <row r="11" spans="1:19" s="291" customFormat="1" ht="13.5" customHeight="1">
      <c r="A11" s="2569"/>
      <c r="B11" s="480" t="s">
        <v>586</v>
      </c>
      <c r="C11" s="173">
        <v>10808</v>
      </c>
      <c r="D11" s="173">
        <v>12050</v>
      </c>
      <c r="E11" s="173">
        <v>12426</v>
      </c>
      <c r="F11" s="173">
        <v>14470</v>
      </c>
      <c r="G11" s="173">
        <v>15965.332</v>
      </c>
      <c r="H11" s="173">
        <v>19560</v>
      </c>
      <c r="I11" s="173">
        <v>21028</v>
      </c>
      <c r="J11" s="173">
        <v>22274</v>
      </c>
      <c r="K11" s="173">
        <v>25920.526999999998</v>
      </c>
      <c r="L11" s="173">
        <v>26267.998</v>
      </c>
      <c r="M11" s="173">
        <v>28637.585999999999</v>
      </c>
      <c r="N11" s="173">
        <v>39054.050999999999</v>
      </c>
      <c r="O11" s="173">
        <v>43182.682999999997</v>
      </c>
      <c r="P11" s="173">
        <v>43443.705000000002</v>
      </c>
      <c r="Q11" s="173">
        <v>39303</v>
      </c>
      <c r="R11" s="220"/>
      <c r="S11" s="220"/>
    </row>
    <row r="12" spans="1:19" ht="13.5" customHeight="1">
      <c r="A12" s="2569"/>
      <c r="B12" s="479" t="s">
        <v>588</v>
      </c>
      <c r="C12" s="173">
        <v>9084</v>
      </c>
      <c r="D12" s="173">
        <v>15111</v>
      </c>
      <c r="E12" s="173">
        <v>15374</v>
      </c>
      <c r="F12" s="173">
        <v>20014</v>
      </c>
      <c r="G12" s="173">
        <v>15565.272999999999</v>
      </c>
      <c r="H12" s="173">
        <v>14826</v>
      </c>
      <c r="I12" s="173">
        <v>15770</v>
      </c>
      <c r="J12" s="173">
        <v>18925</v>
      </c>
      <c r="K12" s="173">
        <v>23478.974999999999</v>
      </c>
      <c r="L12" s="173">
        <v>21782.304</v>
      </c>
      <c r="M12" s="173">
        <v>20365.037</v>
      </c>
      <c r="N12" s="173">
        <v>33252.896999999997</v>
      </c>
      <c r="O12" s="173">
        <v>38137.35</v>
      </c>
      <c r="P12" s="173">
        <v>42564.95</v>
      </c>
      <c r="Q12" s="173">
        <v>36397</v>
      </c>
      <c r="R12" s="220"/>
      <c r="S12" s="220"/>
    </row>
    <row r="13" spans="1:19" ht="13.5" customHeight="1">
      <c r="A13" s="2569"/>
      <c r="B13" s="479" t="s">
        <v>589</v>
      </c>
      <c r="C13" s="173">
        <v>5274</v>
      </c>
      <c r="D13" s="173">
        <v>5990</v>
      </c>
      <c r="E13" s="173">
        <v>6462</v>
      </c>
      <c r="F13" s="173">
        <v>8167</v>
      </c>
      <c r="G13" s="173">
        <v>10004.629999999999</v>
      </c>
      <c r="H13" s="173">
        <v>12538</v>
      </c>
      <c r="I13" s="173">
        <v>15671</v>
      </c>
      <c r="J13" s="173">
        <v>17788</v>
      </c>
      <c r="K13" s="173">
        <v>19088.008000000002</v>
      </c>
      <c r="L13" s="173">
        <v>23014.589</v>
      </c>
      <c r="M13" s="173">
        <v>28737.040000000001</v>
      </c>
      <c r="N13" s="173">
        <v>28804.575000000001</v>
      </c>
      <c r="O13" s="173">
        <v>31749.847000000002</v>
      </c>
      <c r="P13" s="173">
        <v>35574.31</v>
      </c>
      <c r="Q13" s="173">
        <v>27148</v>
      </c>
      <c r="R13" s="220"/>
      <c r="S13" s="220"/>
    </row>
    <row r="14" spans="1:19" ht="13.5" customHeight="1">
      <c r="A14" s="2569"/>
      <c r="B14" s="480" t="s">
        <v>590</v>
      </c>
      <c r="C14" s="173">
        <v>9592</v>
      </c>
      <c r="D14" s="173">
        <v>11100</v>
      </c>
      <c r="E14" s="173">
        <v>8348</v>
      </c>
      <c r="F14" s="173">
        <v>10757</v>
      </c>
      <c r="G14" s="173">
        <v>12017.79</v>
      </c>
      <c r="H14" s="173">
        <v>18970</v>
      </c>
      <c r="I14" s="173">
        <v>15317</v>
      </c>
      <c r="J14" s="173">
        <v>21241</v>
      </c>
      <c r="K14" s="173">
        <v>20351.463</v>
      </c>
      <c r="L14" s="173">
        <v>18201.539000000001</v>
      </c>
      <c r="M14" s="173">
        <v>22000.041000000001</v>
      </c>
      <c r="N14" s="173">
        <v>19785.614000000001</v>
      </c>
      <c r="O14" s="173">
        <v>20666.565999999999</v>
      </c>
      <c r="P14" s="173">
        <v>25806.694</v>
      </c>
      <c r="Q14" s="173">
        <v>20821</v>
      </c>
      <c r="R14" s="220"/>
      <c r="S14" s="220"/>
    </row>
    <row r="15" spans="1:19" s="291" customFormat="1" ht="13.5" customHeight="1">
      <c r="A15" s="2569"/>
      <c r="B15" s="480" t="s">
        <v>587</v>
      </c>
      <c r="C15" s="173">
        <v>5654</v>
      </c>
      <c r="D15" s="173">
        <v>5243</v>
      </c>
      <c r="E15" s="173">
        <v>5592</v>
      </c>
      <c r="F15" s="173">
        <v>7210</v>
      </c>
      <c r="G15" s="173">
        <v>4935.1639999999998</v>
      </c>
      <c r="H15" s="173">
        <v>6607</v>
      </c>
      <c r="I15" s="173">
        <v>8252</v>
      </c>
      <c r="J15" s="173">
        <v>21967</v>
      </c>
      <c r="K15" s="173">
        <v>49233.949000000001</v>
      </c>
      <c r="L15" s="173">
        <v>28835.73</v>
      </c>
      <c r="M15" s="173">
        <v>45515.89</v>
      </c>
      <c r="N15" s="173">
        <v>40378.409</v>
      </c>
      <c r="O15" s="173">
        <v>42817.203000000001</v>
      </c>
      <c r="P15" s="173">
        <v>36846.086000000003</v>
      </c>
      <c r="Q15" s="173">
        <v>19886</v>
      </c>
      <c r="R15" s="220"/>
      <c r="S15" s="220"/>
    </row>
    <row r="16" spans="1:19" ht="13.5" customHeight="1">
      <c r="A16" s="2569"/>
      <c r="B16" s="480" t="s">
        <v>591</v>
      </c>
      <c r="C16" s="173">
        <v>25543</v>
      </c>
      <c r="D16" s="173">
        <v>12532</v>
      </c>
      <c r="E16" s="173">
        <v>11880</v>
      </c>
      <c r="F16" s="173">
        <v>11056</v>
      </c>
      <c r="G16" s="173">
        <v>11058.269</v>
      </c>
      <c r="H16" s="173">
        <v>12207</v>
      </c>
      <c r="I16" s="173">
        <v>13544</v>
      </c>
      <c r="J16" s="173">
        <v>9268</v>
      </c>
      <c r="K16" s="173">
        <v>11681.673000000001</v>
      </c>
      <c r="L16" s="173">
        <v>9831.4030000000002</v>
      </c>
      <c r="M16" s="173">
        <v>13453.615</v>
      </c>
      <c r="N16" s="173">
        <v>14824.071</v>
      </c>
      <c r="O16" s="173">
        <v>18145.526999999998</v>
      </c>
      <c r="P16" s="173">
        <v>19517.627</v>
      </c>
      <c r="Q16" s="173">
        <v>17289</v>
      </c>
      <c r="R16" s="220"/>
      <c r="S16" s="220"/>
    </row>
    <row r="17" spans="1:19" s="291" customFormat="1" ht="13.5" customHeight="1">
      <c r="A17" s="2569"/>
      <c r="B17" s="480" t="s">
        <v>592</v>
      </c>
      <c r="C17" s="173">
        <v>15742</v>
      </c>
      <c r="D17" s="173">
        <v>22366</v>
      </c>
      <c r="E17" s="173">
        <v>14762</v>
      </c>
      <c r="F17" s="173">
        <v>11607</v>
      </c>
      <c r="G17" s="173">
        <v>11281.789000000001</v>
      </c>
      <c r="H17" s="173">
        <v>13682</v>
      </c>
      <c r="I17" s="173">
        <v>11105</v>
      </c>
      <c r="J17" s="173">
        <v>9713</v>
      </c>
      <c r="K17" s="173">
        <v>10293.656999999999</v>
      </c>
      <c r="L17" s="173">
        <v>7025.6390000000001</v>
      </c>
      <c r="M17" s="173">
        <v>12874.324000000001</v>
      </c>
      <c r="N17" s="173">
        <v>13225.809000000001</v>
      </c>
      <c r="O17" s="173">
        <v>17969.327000000001</v>
      </c>
      <c r="P17" s="173">
        <v>17868.143</v>
      </c>
      <c r="Q17" s="173">
        <v>13633</v>
      </c>
      <c r="R17" s="220"/>
      <c r="S17" s="220"/>
    </row>
    <row r="18" spans="1:19" ht="13.5" customHeight="1">
      <c r="A18" s="2569"/>
      <c r="B18" s="480" t="s">
        <v>594</v>
      </c>
      <c r="C18" s="173">
        <v>18301</v>
      </c>
      <c r="D18" s="173">
        <v>16843</v>
      </c>
      <c r="E18" s="173">
        <v>15327</v>
      </c>
      <c r="F18" s="173">
        <v>14321</v>
      </c>
      <c r="G18" s="173">
        <v>13156.57</v>
      </c>
      <c r="H18" s="173">
        <v>12247</v>
      </c>
      <c r="I18" s="173">
        <v>12112</v>
      </c>
      <c r="J18" s="173">
        <v>17401</v>
      </c>
      <c r="K18" s="173">
        <v>16995.851999999999</v>
      </c>
      <c r="L18" s="173">
        <v>14585.086000000001</v>
      </c>
      <c r="M18" s="173">
        <v>10652.267</v>
      </c>
      <c r="N18" s="173">
        <v>13318.246000000001</v>
      </c>
      <c r="O18" s="173">
        <v>15754.194</v>
      </c>
      <c r="P18" s="173">
        <v>18120.88</v>
      </c>
      <c r="Q18" s="173">
        <v>13377</v>
      </c>
      <c r="R18" s="220"/>
      <c r="S18" s="220"/>
    </row>
    <row r="19" spans="1:19" s="291" customFormat="1" ht="13.5" customHeight="1">
      <c r="A19" s="2569"/>
      <c r="B19" s="480" t="s">
        <v>593</v>
      </c>
      <c r="C19" s="173">
        <v>5779</v>
      </c>
      <c r="D19" s="173">
        <v>5414</v>
      </c>
      <c r="E19" s="173">
        <v>6181</v>
      </c>
      <c r="F19" s="173">
        <v>7003</v>
      </c>
      <c r="G19" s="173">
        <v>8026.6729999999998</v>
      </c>
      <c r="H19" s="173">
        <v>9546</v>
      </c>
      <c r="I19" s="173">
        <v>8712</v>
      </c>
      <c r="J19" s="173">
        <v>9035</v>
      </c>
      <c r="K19" s="173">
        <v>10827.731</v>
      </c>
      <c r="L19" s="173">
        <v>14240.327000000001</v>
      </c>
      <c r="M19" s="173">
        <v>9012.06</v>
      </c>
      <c r="N19" s="173">
        <v>12804.427</v>
      </c>
      <c r="O19" s="173">
        <v>15966.472</v>
      </c>
      <c r="P19" s="173">
        <v>23114.083999999999</v>
      </c>
      <c r="Q19" s="173">
        <v>11855</v>
      </c>
      <c r="R19" s="220"/>
      <c r="S19" s="220"/>
    </row>
    <row r="20" spans="1:19" ht="13.5" customHeight="1">
      <c r="A20" s="2569"/>
      <c r="B20" s="480" t="s">
        <v>595</v>
      </c>
      <c r="C20" s="173">
        <v>16890</v>
      </c>
      <c r="D20" s="173">
        <v>17672.011999999999</v>
      </c>
      <c r="E20" s="173">
        <v>16197.335999999999</v>
      </c>
      <c r="F20" s="173">
        <v>20300</v>
      </c>
      <c r="G20" s="173">
        <v>15625</v>
      </c>
      <c r="H20" s="173">
        <v>8210</v>
      </c>
      <c r="I20" s="173">
        <v>6094</v>
      </c>
      <c r="J20" s="173">
        <v>9779</v>
      </c>
      <c r="K20" s="173">
        <v>7628.9769999999999</v>
      </c>
      <c r="L20" s="173">
        <v>5445.2160000000003</v>
      </c>
      <c r="M20" s="173">
        <v>5590.0250000000005</v>
      </c>
      <c r="N20" s="173">
        <v>6739.1859999999997</v>
      </c>
      <c r="O20" s="173">
        <v>11648.031999999999</v>
      </c>
      <c r="P20" s="173">
        <v>14942.884</v>
      </c>
      <c r="Q20" s="173">
        <v>11498</v>
      </c>
      <c r="R20" s="220"/>
      <c r="S20" s="220"/>
    </row>
    <row r="21" spans="1:19" s="291" customFormat="1" ht="13.5" customHeight="1">
      <c r="A21" s="2569"/>
      <c r="B21" s="480" t="s">
        <v>596</v>
      </c>
      <c r="C21" s="173">
        <v>2332</v>
      </c>
      <c r="D21" s="173">
        <v>2579</v>
      </c>
      <c r="E21" s="173">
        <v>2287</v>
      </c>
      <c r="F21" s="173">
        <v>2221</v>
      </c>
      <c r="G21" s="173">
        <v>2176.652</v>
      </c>
      <c r="H21" s="173">
        <v>2303</v>
      </c>
      <c r="I21" s="173">
        <v>3052</v>
      </c>
      <c r="J21" s="173">
        <v>3499</v>
      </c>
      <c r="K21" s="173">
        <v>3872.9459999999999</v>
      </c>
      <c r="L21" s="173">
        <v>4608.2049999999999</v>
      </c>
      <c r="M21" s="173">
        <v>5849.3190000000004</v>
      </c>
      <c r="N21" s="173">
        <v>6385.4780000000001</v>
      </c>
      <c r="O21" s="173">
        <v>10128.816000000001</v>
      </c>
      <c r="P21" s="173">
        <v>10165.808000000001</v>
      </c>
      <c r="Q21" s="173">
        <v>7864</v>
      </c>
      <c r="R21" s="220"/>
      <c r="S21" s="220"/>
    </row>
    <row r="22" spans="1:19" ht="13.5" customHeight="1">
      <c r="A22" s="2569"/>
      <c r="B22" s="480" t="s">
        <v>598</v>
      </c>
      <c r="C22" s="173">
        <v>4917</v>
      </c>
      <c r="D22" s="173">
        <v>4494</v>
      </c>
      <c r="E22" s="173">
        <v>2912</v>
      </c>
      <c r="F22" s="173">
        <v>2611</v>
      </c>
      <c r="G22" s="173">
        <v>2239.3240000000001</v>
      </c>
      <c r="H22" s="173">
        <v>3048</v>
      </c>
      <c r="I22" s="173">
        <v>2532</v>
      </c>
      <c r="J22" s="173">
        <v>2508</v>
      </c>
      <c r="K22" s="173">
        <v>3922.4650000000001</v>
      </c>
      <c r="L22" s="173">
        <v>3761.1150000000002</v>
      </c>
      <c r="M22" s="173">
        <v>3485.6220000000003</v>
      </c>
      <c r="N22" s="173">
        <v>1842.402</v>
      </c>
      <c r="O22" s="173">
        <v>4049.5479999999998</v>
      </c>
      <c r="P22" s="173">
        <v>3586.5140000000001</v>
      </c>
      <c r="Q22" s="173">
        <v>5374</v>
      </c>
      <c r="R22" s="220"/>
      <c r="S22" s="220"/>
    </row>
    <row r="23" spans="1:19" s="291" customFormat="1" ht="13.5" customHeight="1">
      <c r="A23" s="2569"/>
      <c r="B23" s="480" t="s">
        <v>599</v>
      </c>
      <c r="C23" s="173">
        <v>1735</v>
      </c>
      <c r="D23" s="173">
        <v>1728</v>
      </c>
      <c r="E23" s="173">
        <v>2105</v>
      </c>
      <c r="F23" s="173">
        <v>2271</v>
      </c>
      <c r="G23" s="173">
        <v>1889.0889999999999</v>
      </c>
      <c r="H23" s="173">
        <v>1588</v>
      </c>
      <c r="I23" s="173">
        <v>1598</v>
      </c>
      <c r="J23" s="173">
        <v>2566</v>
      </c>
      <c r="K23" s="173">
        <v>3457.4140000000002</v>
      </c>
      <c r="L23" s="173">
        <v>3508.518</v>
      </c>
      <c r="M23" s="173">
        <v>1751.7160000000001</v>
      </c>
      <c r="N23" s="173">
        <v>2947.75</v>
      </c>
      <c r="O23" s="173">
        <v>3966.4479999999999</v>
      </c>
      <c r="P23" s="173">
        <v>4869.6000000000004</v>
      </c>
      <c r="Q23" s="173">
        <v>5224</v>
      </c>
      <c r="R23" s="220"/>
      <c r="S23" s="220"/>
    </row>
    <row r="24" spans="1:19" ht="13.5" customHeight="1">
      <c r="A24" s="2569"/>
      <c r="B24" s="480" t="s">
        <v>597</v>
      </c>
      <c r="C24" s="173">
        <v>2576</v>
      </c>
      <c r="D24" s="173">
        <v>2028</v>
      </c>
      <c r="E24" s="173">
        <v>2144</v>
      </c>
      <c r="F24" s="173">
        <v>1853</v>
      </c>
      <c r="G24" s="173">
        <v>2282.3049999999998</v>
      </c>
      <c r="H24" s="173">
        <v>2158</v>
      </c>
      <c r="I24" s="173">
        <v>3313</v>
      </c>
      <c r="J24" s="173">
        <v>2514</v>
      </c>
      <c r="K24" s="173">
        <v>2200.8850000000002</v>
      </c>
      <c r="L24" s="173">
        <v>2757.415</v>
      </c>
      <c r="M24" s="173">
        <v>2030.51</v>
      </c>
      <c r="N24" s="173">
        <v>2863.3130000000001</v>
      </c>
      <c r="O24" s="173">
        <v>4612.6639999999998</v>
      </c>
      <c r="P24" s="173">
        <v>4329.3149999999996</v>
      </c>
      <c r="Q24" s="173">
        <v>3912</v>
      </c>
      <c r="R24" s="220"/>
      <c r="S24" s="220"/>
    </row>
    <row r="25" spans="1:19" s="291" customFormat="1" ht="13.5" customHeight="1">
      <c r="A25" s="2569"/>
      <c r="B25" s="480" t="s">
        <v>605</v>
      </c>
      <c r="C25" s="173">
        <v>2680</v>
      </c>
      <c r="D25" s="173">
        <v>1111</v>
      </c>
      <c r="E25" s="173">
        <v>887</v>
      </c>
      <c r="F25" s="173">
        <v>599</v>
      </c>
      <c r="G25" s="173">
        <v>474.87900000000002</v>
      </c>
      <c r="H25" s="173">
        <v>276</v>
      </c>
      <c r="I25" s="173">
        <v>308</v>
      </c>
      <c r="J25" s="173">
        <v>633</v>
      </c>
      <c r="K25" s="173">
        <v>401.89800000000002</v>
      </c>
      <c r="L25" s="173">
        <v>697.10800000000006</v>
      </c>
      <c r="M25" s="173">
        <v>925.79200000000003</v>
      </c>
      <c r="N25" s="173">
        <v>1620.258</v>
      </c>
      <c r="O25" s="173">
        <v>935.28200000000004</v>
      </c>
      <c r="P25" s="173">
        <v>1973.0060000000001</v>
      </c>
      <c r="Q25" s="173">
        <v>2782</v>
      </c>
      <c r="R25" s="220"/>
      <c r="S25" s="220"/>
    </row>
    <row r="26" spans="1:19" ht="13.5" customHeight="1">
      <c r="A26" s="2569"/>
      <c r="B26" s="480" t="s">
        <v>602</v>
      </c>
      <c r="C26" s="173">
        <v>2483</v>
      </c>
      <c r="D26" s="173">
        <v>3351</v>
      </c>
      <c r="E26" s="173">
        <v>3626</v>
      </c>
      <c r="F26" s="173">
        <v>3190</v>
      </c>
      <c r="G26" s="173">
        <v>2977.5630000000001</v>
      </c>
      <c r="H26" s="173">
        <v>3207</v>
      </c>
      <c r="I26" s="173">
        <v>2583</v>
      </c>
      <c r="J26" s="173">
        <v>2695</v>
      </c>
      <c r="K26" s="173">
        <v>2910.81</v>
      </c>
      <c r="L26" s="173">
        <v>2623.1930000000002</v>
      </c>
      <c r="M26" s="173">
        <v>3194.8139999999999</v>
      </c>
      <c r="N26" s="173">
        <v>7287.0640000000003</v>
      </c>
      <c r="O26" s="173">
        <v>2602.933</v>
      </c>
      <c r="P26" s="173">
        <v>3452.8609999999999</v>
      </c>
      <c r="Q26" s="173">
        <v>2462</v>
      </c>
      <c r="R26" s="220"/>
      <c r="S26" s="220"/>
    </row>
    <row r="27" spans="1:19" ht="13.5" customHeight="1">
      <c r="A27" s="2569"/>
      <c r="B27" s="480" t="s">
        <v>603</v>
      </c>
      <c r="C27" s="173">
        <v>1242</v>
      </c>
      <c r="D27" s="173">
        <v>1885</v>
      </c>
      <c r="E27" s="173">
        <v>2085</v>
      </c>
      <c r="F27" s="173">
        <v>2291</v>
      </c>
      <c r="G27" s="173">
        <v>1891.0429999999999</v>
      </c>
      <c r="H27" s="173">
        <v>1780</v>
      </c>
      <c r="I27" s="173">
        <v>2003</v>
      </c>
      <c r="J27" s="173">
        <v>1274</v>
      </c>
      <c r="K27" s="173">
        <v>1813.7139999999999</v>
      </c>
      <c r="L27" s="173">
        <v>1272.4390000000001</v>
      </c>
      <c r="M27" s="173">
        <v>686.54100000000005</v>
      </c>
      <c r="N27" s="173">
        <v>886.96299999999997</v>
      </c>
      <c r="O27" s="173">
        <v>2275.3919999999998</v>
      </c>
      <c r="P27" s="173">
        <v>1949.7819999999999</v>
      </c>
      <c r="Q27" s="173">
        <v>2343</v>
      </c>
      <c r="R27" s="220"/>
      <c r="S27" s="220"/>
    </row>
    <row r="28" spans="1:19" s="291" customFormat="1" ht="13.5" customHeight="1">
      <c r="A28" s="2569"/>
      <c r="B28" s="480" t="s">
        <v>601</v>
      </c>
      <c r="C28" s="173">
        <v>1216</v>
      </c>
      <c r="D28" s="173">
        <v>1399</v>
      </c>
      <c r="E28" s="173">
        <v>1833</v>
      </c>
      <c r="F28" s="173">
        <v>1760</v>
      </c>
      <c r="G28" s="173">
        <v>1306.9690000000001</v>
      </c>
      <c r="H28" s="173">
        <v>1479</v>
      </c>
      <c r="I28" s="173">
        <v>1948</v>
      </c>
      <c r="J28" s="173">
        <v>1879</v>
      </c>
      <c r="K28" s="173">
        <v>2173.6770000000001</v>
      </c>
      <c r="L28" s="173">
        <v>2216.8310000000001</v>
      </c>
      <c r="M28" s="173">
        <v>2238.201</v>
      </c>
      <c r="N28" s="173">
        <v>2829.7750000000001</v>
      </c>
      <c r="O28" s="173">
        <v>2611.83</v>
      </c>
      <c r="P28" s="173">
        <v>2565.9949999999999</v>
      </c>
      <c r="Q28" s="173">
        <v>2307</v>
      </c>
      <c r="R28" s="220"/>
      <c r="S28" s="220"/>
    </row>
    <row r="29" spans="1:19" ht="13.5" customHeight="1">
      <c r="A29" s="2569"/>
      <c r="B29" s="480" t="s">
        <v>600</v>
      </c>
      <c r="C29" s="173">
        <v>1620</v>
      </c>
      <c r="D29" s="173">
        <v>559</v>
      </c>
      <c r="E29" s="173">
        <v>621</v>
      </c>
      <c r="F29" s="173">
        <v>547</v>
      </c>
      <c r="G29" s="173">
        <v>363.81</v>
      </c>
      <c r="H29" s="173">
        <v>2645</v>
      </c>
      <c r="I29" s="173">
        <v>1748</v>
      </c>
      <c r="J29" s="173">
        <v>2167</v>
      </c>
      <c r="K29" s="173">
        <v>1835.691</v>
      </c>
      <c r="L29" s="173">
        <v>3409.723</v>
      </c>
      <c r="M29" s="173">
        <v>1811.768</v>
      </c>
      <c r="N29" s="173">
        <v>3058.4030000000002</v>
      </c>
      <c r="O29" s="173">
        <v>3598.4430000000002</v>
      </c>
      <c r="P29" s="173">
        <v>3062.0929999999998</v>
      </c>
      <c r="Q29" s="173">
        <v>2267</v>
      </c>
      <c r="R29" s="220"/>
      <c r="S29" s="220"/>
    </row>
    <row r="30" spans="1:19" ht="13.5" customHeight="1">
      <c r="A30" s="2569"/>
      <c r="B30" s="480" t="s">
        <v>604</v>
      </c>
      <c r="C30" s="173">
        <v>1483</v>
      </c>
      <c r="D30" s="173">
        <v>1007</v>
      </c>
      <c r="E30" s="173">
        <v>927</v>
      </c>
      <c r="F30" s="173">
        <v>1218</v>
      </c>
      <c r="G30" s="173">
        <v>1062.49</v>
      </c>
      <c r="H30" s="173">
        <v>1354</v>
      </c>
      <c r="I30" s="173">
        <v>1153</v>
      </c>
      <c r="J30" s="173">
        <v>802</v>
      </c>
      <c r="K30" s="173">
        <v>920.76800000000003</v>
      </c>
      <c r="L30" s="173">
        <v>1347.558</v>
      </c>
      <c r="M30" s="173">
        <v>1723.386</v>
      </c>
      <c r="N30" s="173">
        <v>2847.0140000000001</v>
      </c>
      <c r="O30" s="173">
        <v>1413.825</v>
      </c>
      <c r="P30" s="173">
        <v>1980.2809999999999</v>
      </c>
      <c r="Q30" s="173">
        <v>1843</v>
      </c>
      <c r="R30" s="220"/>
      <c r="S30" s="220"/>
    </row>
    <row r="31" spans="1:19" s="291" customFormat="1" ht="13.5" customHeight="1" thickBot="1">
      <c r="A31" s="2569"/>
      <c r="B31" s="481" t="s">
        <v>606</v>
      </c>
      <c r="C31" s="1762">
        <v>18989</v>
      </c>
      <c r="D31" s="1762">
        <v>20065.39300000004</v>
      </c>
      <c r="E31" s="1762">
        <v>17210.66399999999</v>
      </c>
      <c r="F31" s="1762">
        <v>19169</v>
      </c>
      <c r="G31" s="1762">
        <v>22333</v>
      </c>
      <c r="H31" s="1762">
        <v>25635</v>
      </c>
      <c r="I31" s="1762">
        <v>27706</v>
      </c>
      <c r="J31" s="1762">
        <v>34327</v>
      </c>
      <c r="K31" s="1762">
        <v>29254.113000000012</v>
      </c>
      <c r="L31" s="1762">
        <v>26999</v>
      </c>
      <c r="M31" s="1762">
        <v>30038.122999999974</v>
      </c>
      <c r="N31" s="1762">
        <v>43986.781999999999</v>
      </c>
      <c r="O31" s="1762">
        <v>56135.481999999378</v>
      </c>
      <c r="P31" s="1762">
        <v>58428.832000000002</v>
      </c>
      <c r="Q31" s="1762">
        <v>69403</v>
      </c>
      <c r="R31" s="220"/>
      <c r="S31" s="220"/>
    </row>
    <row r="32" spans="1:19" ht="13.5" customHeight="1" thickTop="1">
      <c r="A32" s="2570"/>
      <c r="B32" s="482" t="s">
        <v>241</v>
      </c>
      <c r="C32" s="1763">
        <v>378738</v>
      </c>
      <c r="D32" s="1763">
        <v>358987.40500000003</v>
      </c>
      <c r="E32" s="1763">
        <v>320393</v>
      </c>
      <c r="F32" s="1763">
        <v>359631</v>
      </c>
      <c r="G32" s="1763">
        <v>353006</v>
      </c>
      <c r="H32" s="1763">
        <v>462318</v>
      </c>
      <c r="I32" s="1763">
        <v>490128</v>
      </c>
      <c r="J32" s="1763">
        <v>559294</v>
      </c>
      <c r="K32" s="1763">
        <v>648722.21200000006</v>
      </c>
      <c r="L32" s="1763">
        <v>733105.49</v>
      </c>
      <c r="M32" s="1763">
        <v>835974.6390000002</v>
      </c>
      <c r="N32" s="1763">
        <v>861121.91099999996</v>
      </c>
      <c r="O32" s="1763">
        <v>1161305.7059999993</v>
      </c>
      <c r="P32" s="1763">
        <v>1230375.52</v>
      </c>
      <c r="Q32" s="1763">
        <v>1025578</v>
      </c>
      <c r="R32" s="291"/>
      <c r="S32" s="220"/>
    </row>
    <row r="33" spans="1:19" ht="13.5" customHeight="1">
      <c r="A33" s="2568" t="s">
        <v>607</v>
      </c>
      <c r="B33" s="478" t="s">
        <v>463</v>
      </c>
      <c r="C33" s="1764">
        <v>33.592351440837732</v>
      </c>
      <c r="D33" s="1764">
        <v>26.199526415139829</v>
      </c>
      <c r="E33" s="1764">
        <v>20.996401294659996</v>
      </c>
      <c r="F33" s="1764">
        <v>20.212662423428458</v>
      </c>
      <c r="G33" s="1764">
        <v>20.350598573395352</v>
      </c>
      <c r="H33" s="1764">
        <v>32.245553926085506</v>
      </c>
      <c r="I33" s="1764">
        <v>34.922306009858652</v>
      </c>
      <c r="J33" s="1764">
        <v>31.789720612057344</v>
      </c>
      <c r="K33" s="1764">
        <v>31.480471490314866</v>
      </c>
      <c r="L33" s="1764">
        <v>37.12451478163122</v>
      </c>
      <c r="M33" s="1764">
        <v>32.141806636792005</v>
      </c>
      <c r="N33" s="1764">
        <v>32.570551674186817</v>
      </c>
      <c r="O33" s="1764">
        <v>35.790797276940296</v>
      </c>
      <c r="P33" s="1764">
        <v>35.535211802653556</v>
      </c>
      <c r="Q33" s="1764">
        <f>(Q7/$Q$32)*100</f>
        <v>26.75242643660453</v>
      </c>
      <c r="R33" s="2002"/>
      <c r="S33" s="220"/>
    </row>
    <row r="34" spans="1:19" s="291" customFormat="1" ht="13.5" customHeight="1">
      <c r="A34" s="2569"/>
      <c r="B34" s="479" t="s">
        <v>1606</v>
      </c>
      <c r="C34" s="1765">
        <v>8.9117014928525791</v>
      </c>
      <c r="D34" s="1765">
        <v>10.014000351906496</v>
      </c>
      <c r="E34" s="1765">
        <v>12.921006389028475</v>
      </c>
      <c r="F34" s="1765">
        <v>14.666143908617443</v>
      </c>
      <c r="G34" s="1765">
        <v>18.121330798909934</v>
      </c>
      <c r="H34" s="1765">
        <v>15.508373024628069</v>
      </c>
      <c r="I34" s="1765">
        <v>15.37353507655143</v>
      </c>
      <c r="J34" s="1765">
        <v>16.023951624726887</v>
      </c>
      <c r="K34" s="1765">
        <v>17.578253818138105</v>
      </c>
      <c r="L34" s="1765">
        <v>19.877605608982684</v>
      </c>
      <c r="M34" s="1765">
        <v>18.90179577564912</v>
      </c>
      <c r="N34" s="1765">
        <v>14.840675561442076</v>
      </c>
      <c r="O34" s="1765">
        <v>15.983019203386236</v>
      </c>
      <c r="P34" s="1765">
        <v>16.55472972999333</v>
      </c>
      <c r="Q34" s="1765">
        <f t="shared" ref="Q34:Q57" si="0">(Q8/$Q$32*100)</f>
        <v>19.288732792630107</v>
      </c>
      <c r="R34" s="2002"/>
    </row>
    <row r="35" spans="1:19" ht="13.5" customHeight="1">
      <c r="A35" s="2569"/>
      <c r="B35" s="480" t="s">
        <v>584</v>
      </c>
      <c r="C35" s="1765">
        <v>7.0798282717868286</v>
      </c>
      <c r="D35" s="1765">
        <v>10.16999468268253</v>
      </c>
      <c r="E35" s="1765">
        <v>11.094811684400096</v>
      </c>
      <c r="F35" s="1765">
        <v>12.290653475367808</v>
      </c>
      <c r="G35" s="1765">
        <v>8.7579621876115432</v>
      </c>
      <c r="H35" s="1765">
        <v>7.4902988851829262</v>
      </c>
      <c r="I35" s="1765">
        <v>6.273667286912807</v>
      </c>
      <c r="J35" s="1765">
        <v>7.2629064499172173</v>
      </c>
      <c r="K35" s="1765">
        <v>6.5784500993778208</v>
      </c>
      <c r="L35" s="1765">
        <v>7.6222899381097253</v>
      </c>
      <c r="M35" s="1765">
        <v>14.660082648751263</v>
      </c>
      <c r="N35" s="1765">
        <v>13.125205799112456</v>
      </c>
      <c r="O35" s="1765">
        <v>13.691735963966762</v>
      </c>
      <c r="P35" s="1765">
        <v>12.528670027505099</v>
      </c>
      <c r="Q35" s="1765">
        <f t="shared" si="0"/>
        <v>18.423952151859734</v>
      </c>
      <c r="R35" s="2002"/>
    </row>
    <row r="36" spans="1:19" s="291" customFormat="1" ht="13.5" customHeight="1">
      <c r="A36" s="2569"/>
      <c r="B36" s="479" t="s">
        <v>585</v>
      </c>
      <c r="C36" s="1765">
        <v>7.1305229472616958</v>
      </c>
      <c r="D36" s="1765">
        <v>7.7855099122488713</v>
      </c>
      <c r="E36" s="1765">
        <v>8.424029239090741</v>
      </c>
      <c r="F36" s="1765">
        <v>7.608076055734907</v>
      </c>
      <c r="G36" s="1765">
        <v>8.3989631904273576</v>
      </c>
      <c r="H36" s="1765">
        <v>7.1483264765810546</v>
      </c>
      <c r="I36" s="1765">
        <v>7.6137253941827439</v>
      </c>
      <c r="J36" s="1765">
        <v>6.9728979749469868</v>
      </c>
      <c r="K36" s="1765">
        <v>6.0929475311383348</v>
      </c>
      <c r="L36" s="1765">
        <v>5.034622507055567</v>
      </c>
      <c r="M36" s="1765">
        <v>4.3224777779412991</v>
      </c>
      <c r="N36" s="1765">
        <v>4.7713261589507967</v>
      </c>
      <c r="O36" s="1765">
        <v>4.5365010890594926</v>
      </c>
      <c r="P36" s="1765">
        <v>4.9708801098383359</v>
      </c>
      <c r="Q36" s="1765">
        <f t="shared" si="0"/>
        <v>4.6266593082144896</v>
      </c>
      <c r="R36" s="2002"/>
    </row>
    <row r="37" spans="1:19" ht="13.5" customHeight="1">
      <c r="A37" s="2569"/>
      <c r="B37" s="480" t="s">
        <v>586</v>
      </c>
      <c r="C37" s="1765">
        <v>2.8536877736060284</v>
      </c>
      <c r="D37" s="1765">
        <v>3.3566637247342976</v>
      </c>
      <c r="E37" s="1765">
        <v>3.8783618868077645</v>
      </c>
      <c r="F37" s="1765">
        <v>4.0235686022617632</v>
      </c>
      <c r="G37" s="1765">
        <v>4.5226800677608887</v>
      </c>
      <c r="H37" s="1765">
        <v>4.2308540874463034</v>
      </c>
      <c r="I37" s="1765">
        <v>4.2903078379525343</v>
      </c>
      <c r="J37" s="1765">
        <v>3.9825208208920535</v>
      </c>
      <c r="K37" s="1765">
        <v>3.9956281009844621</v>
      </c>
      <c r="L37" s="1765">
        <v>3.5831129841900378</v>
      </c>
      <c r="M37" s="1765">
        <v>3.4256524856132629</v>
      </c>
      <c r="N37" s="1765">
        <v>4.5352522681309404</v>
      </c>
      <c r="O37" s="1765">
        <v>3.7184595560748948</v>
      </c>
      <c r="P37" s="1765">
        <v>3.5309305406206395</v>
      </c>
      <c r="Q37" s="1765">
        <f t="shared" si="0"/>
        <v>3.8322779934826996</v>
      </c>
      <c r="R37" s="2002"/>
    </row>
    <row r="38" spans="1:19" ht="13.5" customHeight="1">
      <c r="A38" s="2569"/>
      <c r="B38" s="480" t="s">
        <v>588</v>
      </c>
      <c r="C38" s="1765">
        <v>2.3984918334046226</v>
      </c>
      <c r="D38" s="1765">
        <v>4.2093398792082963</v>
      </c>
      <c r="E38" s="1765">
        <v>4.7984818644602099</v>
      </c>
      <c r="F38" s="1765">
        <v>5.565148721884376</v>
      </c>
      <c r="G38" s="1765">
        <v>4.409350832563752</v>
      </c>
      <c r="H38" s="1765">
        <v>3.2068835736441148</v>
      </c>
      <c r="I38" s="1765">
        <v>3.2175268501289462</v>
      </c>
      <c r="J38" s="1765">
        <v>3.3837302027198577</v>
      </c>
      <c r="K38" s="1765">
        <v>3.6192648510700289</v>
      </c>
      <c r="L38" s="1765">
        <v>2.9712373317515328</v>
      </c>
      <c r="M38" s="1765">
        <v>2.4360831118466502</v>
      </c>
      <c r="N38" s="1765">
        <v>3.8615783172192444</v>
      </c>
      <c r="O38" s="1765">
        <v>3.2840060806521194</v>
      </c>
      <c r="P38" s="1765">
        <v>3.4595088497859576</v>
      </c>
      <c r="Q38" s="1765">
        <f t="shared" si="0"/>
        <v>3.5489255814769818</v>
      </c>
      <c r="R38" s="2002"/>
    </row>
    <row r="39" spans="1:19" ht="13.5" customHeight="1">
      <c r="A39" s="2569"/>
      <c r="B39" s="479" t="s">
        <v>589</v>
      </c>
      <c r="C39" s="1765">
        <v>1.39251936695024</v>
      </c>
      <c r="D39" s="1765">
        <v>1.6685822166936468</v>
      </c>
      <c r="E39" s="1765">
        <v>2.0168979971472534</v>
      </c>
      <c r="F39" s="1765">
        <v>2.2709388234051011</v>
      </c>
      <c r="G39" s="1765">
        <v>2.8341246324425078</v>
      </c>
      <c r="H39" s="1765">
        <v>2.711986122106429</v>
      </c>
      <c r="I39" s="1765">
        <v>3.1973280449188781</v>
      </c>
      <c r="J39" s="1765">
        <v>3.1804381952962126</v>
      </c>
      <c r="K39" s="1765">
        <v>2.9424008684937704</v>
      </c>
      <c r="L39" s="1765">
        <v>3.1393284205251279</v>
      </c>
      <c r="M39" s="1765">
        <v>3.4375492579984832</v>
      </c>
      <c r="N39" s="1765">
        <v>3.3450054669436931</v>
      </c>
      <c r="O39" s="1765">
        <v>2.7339783862217604</v>
      </c>
      <c r="P39" s="1765">
        <v>2.8913375974840587</v>
      </c>
      <c r="Q39" s="1765">
        <f t="shared" si="0"/>
        <v>2.6470926638441932</v>
      </c>
      <c r="R39" s="2002"/>
    </row>
    <row r="40" spans="1:19" ht="13.5" customHeight="1">
      <c r="A40" s="2569"/>
      <c r="B40" s="480" t="s">
        <v>590</v>
      </c>
      <c r="C40" s="1765">
        <v>2.5326214955985407</v>
      </c>
      <c r="D40" s="1765">
        <v>3.0920304850249551</v>
      </c>
      <c r="E40" s="1765">
        <v>2.6055500588339946</v>
      </c>
      <c r="F40" s="1765">
        <v>2.9911214550469785</v>
      </c>
      <c r="G40" s="1765">
        <v>3.4044152224041522</v>
      </c>
      <c r="H40" s="1765">
        <v>4.1032363005550287</v>
      </c>
      <c r="I40" s="1765">
        <v>3.1251020141677279</v>
      </c>
      <c r="J40" s="1765">
        <v>3.797823684859841</v>
      </c>
      <c r="K40" s="1765">
        <v>3.1371614264997598</v>
      </c>
      <c r="L40" s="1765">
        <v>2.4827994399550875</v>
      </c>
      <c r="M40" s="1765">
        <v>2.6316636861516081</v>
      </c>
      <c r="N40" s="1765">
        <v>2.2976553897024226</v>
      </c>
      <c r="O40" s="1765">
        <v>1.7795973870811248</v>
      </c>
      <c r="P40" s="1765">
        <v>2.0974648455294362</v>
      </c>
      <c r="Q40" s="1765">
        <f t="shared" si="0"/>
        <v>2.0301722540850138</v>
      </c>
      <c r="R40" s="2002"/>
    </row>
    <row r="41" spans="1:19" s="291" customFormat="1" ht="13.5" customHeight="1">
      <c r="A41" s="2569"/>
      <c r="B41" s="480" t="s">
        <v>587</v>
      </c>
      <c r="C41" s="1765">
        <v>1.4928525788275799</v>
      </c>
      <c r="D41" s="1765">
        <v>1.4604969218906161</v>
      </c>
      <c r="E41" s="1765">
        <v>1.745356484068004</v>
      </c>
      <c r="F41" s="1765">
        <v>2.0048327313273884</v>
      </c>
      <c r="G41" s="1765">
        <v>1.3980396933763164</v>
      </c>
      <c r="H41" s="1765">
        <v>1.4291029118485545</v>
      </c>
      <c r="I41" s="1765">
        <v>1.6836418241765416</v>
      </c>
      <c r="J41" s="1765">
        <v>3.9276301909192659</v>
      </c>
      <c r="K41" s="1765">
        <v>7.5893730920993958</v>
      </c>
      <c r="L41" s="1765">
        <v>3.9333670792725886</v>
      </c>
      <c r="M41" s="1765">
        <v>5.444649619328942</v>
      </c>
      <c r="N41" s="1765">
        <v>4.689046752173514</v>
      </c>
      <c r="O41" s="1765">
        <v>3.6869880840833509</v>
      </c>
      <c r="P41" s="1765">
        <v>2.9947024628708481</v>
      </c>
      <c r="Q41" s="1765">
        <f t="shared" si="0"/>
        <v>1.9390041518051282</v>
      </c>
      <c r="R41" s="2002"/>
    </row>
    <row r="42" spans="1:19" ht="13.5" customHeight="1">
      <c r="A42" s="2569"/>
      <c r="B42" s="480" t="s">
        <v>591</v>
      </c>
      <c r="C42" s="1765">
        <v>6.7442400815339365</v>
      </c>
      <c r="D42" s="1765">
        <v>3.49093027372367</v>
      </c>
      <c r="E42" s="1765">
        <v>3.7079461785994074</v>
      </c>
      <c r="F42" s="1765">
        <v>3.0742622298967555</v>
      </c>
      <c r="G42" s="1765">
        <v>3.1326008623082893</v>
      </c>
      <c r="H42" s="1765">
        <v>2.6403903806470872</v>
      </c>
      <c r="I42" s="1765">
        <v>2.7633597754056085</v>
      </c>
      <c r="J42" s="1765">
        <v>1.6570891159211434</v>
      </c>
      <c r="K42" s="1765">
        <v>1.8007203675030015</v>
      </c>
      <c r="L42" s="1765">
        <v>1.3410625256673496</v>
      </c>
      <c r="M42" s="1765">
        <v>1.6093329118325082</v>
      </c>
      <c r="N42" s="1765">
        <v>1.7214834288428644</v>
      </c>
      <c r="O42" s="1765">
        <v>1.5625107933466065</v>
      </c>
      <c r="P42" s="1765">
        <v>1.5863146399401704</v>
      </c>
      <c r="Q42" s="1765">
        <f t="shared" si="0"/>
        <v>1.6857810912480571</v>
      </c>
      <c r="R42" s="2002"/>
    </row>
    <row r="43" spans="1:19" s="291" customFormat="1" ht="13.5" customHeight="1">
      <c r="A43" s="2569"/>
      <c r="B43" s="480" t="s">
        <v>592</v>
      </c>
      <c r="C43" s="1765">
        <v>4.1564353194028589</v>
      </c>
      <c r="D43" s="1765">
        <v>6.2303021466728055</v>
      </c>
      <c r="E43" s="1765">
        <v>4.6074664552596349</v>
      </c>
      <c r="F43" s="1765">
        <v>3.2274748283657417</v>
      </c>
      <c r="G43" s="1765">
        <v>3.1959198993784814</v>
      </c>
      <c r="H43" s="1765">
        <v>2.9594348478752721</v>
      </c>
      <c r="I43" s="1765">
        <v>2.265734665230307</v>
      </c>
      <c r="J43" s="1765">
        <v>1.7366537098556394</v>
      </c>
      <c r="K43" s="1765">
        <v>1.5867588329162992</v>
      </c>
      <c r="L43" s="1765">
        <v>0.95833943352408946</v>
      </c>
      <c r="M43" s="1765">
        <v>1.5400376278639716</v>
      </c>
      <c r="N43" s="1765">
        <v>1.5358811372760435</v>
      </c>
      <c r="O43" s="1765">
        <v>1.547338216557425</v>
      </c>
      <c r="P43" s="1765">
        <v>1.4522511793797717</v>
      </c>
      <c r="Q43" s="1765">
        <f t="shared" si="0"/>
        <v>1.329299185434945</v>
      </c>
      <c r="R43" s="2002"/>
    </row>
    <row r="44" spans="1:19" s="291" customFormat="1" ht="13.5" customHeight="1">
      <c r="A44" s="2569"/>
      <c r="B44" s="480" t="s">
        <v>594</v>
      </c>
      <c r="C44" s="1765">
        <v>4.8321002909663147</v>
      </c>
      <c r="D44" s="1765">
        <v>4.6918080593941722</v>
      </c>
      <c r="E44" s="1765">
        <v>4.7838123804202963</v>
      </c>
      <c r="F44" s="1765">
        <v>3.9821372462329445</v>
      </c>
      <c r="G44" s="1765">
        <v>3.7270103057738395</v>
      </c>
      <c r="H44" s="1765">
        <v>2.649042433995648</v>
      </c>
      <c r="I44" s="1765">
        <v>2.4711911990337216</v>
      </c>
      <c r="J44" s="1765">
        <v>3.1112438180992465</v>
      </c>
      <c r="K44" s="1765">
        <v>2.6198967270755324</v>
      </c>
      <c r="L44" s="1765">
        <v>1.9894934902206229</v>
      </c>
      <c r="M44" s="1765">
        <v>1.2742332725239527</v>
      </c>
      <c r="N44" s="1765">
        <v>1.5466156220010525</v>
      </c>
      <c r="O44" s="1765">
        <v>1.3565931794362516</v>
      </c>
      <c r="P44" s="1765">
        <v>1.4727926316349338</v>
      </c>
      <c r="Q44" s="1765">
        <f t="shared" si="0"/>
        <v>1.3043376515486875</v>
      </c>
      <c r="R44" s="2002"/>
    </row>
    <row r="45" spans="1:19" ht="13.5" customHeight="1">
      <c r="A45" s="2569"/>
      <c r="B45" s="480" t="s">
        <v>593</v>
      </c>
      <c r="C45" s="1765">
        <v>1.525856924839863</v>
      </c>
      <c r="D45" s="1765">
        <v>1.5081309050382978</v>
      </c>
      <c r="E45" s="1765">
        <v>1.929193209589473</v>
      </c>
      <c r="F45" s="1765">
        <v>1.9472737333544661</v>
      </c>
      <c r="G45" s="1765">
        <v>2.2738063942255939</v>
      </c>
      <c r="H45" s="1765">
        <v>2.06481253163407</v>
      </c>
      <c r="I45" s="1765">
        <v>1.7774948584859465</v>
      </c>
      <c r="J45" s="1765">
        <v>1.615429452130722</v>
      </c>
      <c r="K45" s="1765">
        <v>1.6690859045227202</v>
      </c>
      <c r="L45" s="1765">
        <v>1.9424662881736161</v>
      </c>
      <c r="M45" s="1765">
        <v>1.0780303109171234</v>
      </c>
      <c r="N45" s="1765">
        <v>1.4869470671267127</v>
      </c>
      <c r="O45" s="1765">
        <v>1.3748724317384875</v>
      </c>
      <c r="P45" s="1765">
        <v>1.8786202768403581</v>
      </c>
      <c r="Q45" s="1765">
        <f t="shared" si="0"/>
        <v>1.1559335321155484</v>
      </c>
      <c r="R45" s="2002"/>
    </row>
    <row r="46" spans="1:19" s="291" customFormat="1" ht="13.5" customHeight="1">
      <c r="A46" s="2569"/>
      <c r="B46" s="480" t="s">
        <v>595</v>
      </c>
      <c r="C46" s="1765">
        <v>4.4595472331796646</v>
      </c>
      <c r="D46" s="1765">
        <v>4.9227387239393527</v>
      </c>
      <c r="E46" s="1765">
        <v>5.0554587647045972</v>
      </c>
      <c r="F46" s="1765">
        <v>5.6446746804363359</v>
      </c>
      <c r="G46" s="1765">
        <v>4.4262703750077907</v>
      </c>
      <c r="H46" s="1765">
        <v>1.7758339497921345</v>
      </c>
      <c r="I46" s="1765">
        <v>1.2433486762641597</v>
      </c>
      <c r="J46" s="1765">
        <v>1.7484543013155871</v>
      </c>
      <c r="K46" s="1765">
        <v>1.176000583744464</v>
      </c>
      <c r="L46" s="1765">
        <v>0.7427602267717297</v>
      </c>
      <c r="M46" s="1765">
        <v>0.66868356277970764</v>
      </c>
      <c r="N46" s="1765">
        <v>0.78260533310248093</v>
      </c>
      <c r="O46" s="1765">
        <v>1.0030116910490756</v>
      </c>
      <c r="P46" s="1765">
        <v>1.2144978307110663</v>
      </c>
      <c r="Q46" s="1765">
        <f t="shared" si="0"/>
        <v>1.1211238930632286</v>
      </c>
      <c r="R46" s="2002"/>
    </row>
    <row r="47" spans="1:19" ht="13.5" customHeight="1">
      <c r="A47" s="2569"/>
      <c r="B47" s="480" t="s">
        <v>596</v>
      </c>
      <c r="C47" s="1765">
        <v>0.61572907920514974</v>
      </c>
      <c r="D47" s="1765">
        <v>0.71840960548462696</v>
      </c>
      <c r="E47" s="1765">
        <v>0.71381085104855602</v>
      </c>
      <c r="F47" s="1765">
        <v>0.61757746134232028</v>
      </c>
      <c r="G47" s="1765">
        <v>0.61660481691529323</v>
      </c>
      <c r="H47" s="1765">
        <v>0.49814197154339657</v>
      </c>
      <c r="I47" s="1765">
        <v>0.62269447980935588</v>
      </c>
      <c r="J47" s="1765">
        <v>0.62561014421753136</v>
      </c>
      <c r="K47" s="1765">
        <v>0.59701146782993142</v>
      </c>
      <c r="L47" s="1765">
        <v>0.62858688999860035</v>
      </c>
      <c r="M47" s="1765">
        <v>0.69970053242249131</v>
      </c>
      <c r="N47" s="1765">
        <v>0.74153008051841329</v>
      </c>
      <c r="O47" s="1765">
        <v>0.87219204621732971</v>
      </c>
      <c r="P47" s="1765">
        <v>0.82623620469952141</v>
      </c>
      <c r="Q47" s="1765">
        <f t="shared" si="0"/>
        <v>0.76678711906846675</v>
      </c>
      <c r="R47" s="2002"/>
    </row>
    <row r="48" spans="1:19" ht="13.5" customHeight="1">
      <c r="A48" s="2569"/>
      <c r="B48" s="480" t="s">
        <v>598</v>
      </c>
      <c r="C48" s="1765">
        <v>1.2982589547391601</v>
      </c>
      <c r="D48" s="1765">
        <v>1.251854504477671</v>
      </c>
      <c r="E48" s="1765">
        <v>0.90888377711123536</v>
      </c>
      <c r="F48" s="1765">
        <v>0.72602195027681149</v>
      </c>
      <c r="G48" s="1765">
        <v>0.63435862279961241</v>
      </c>
      <c r="H48" s="1765">
        <v>0.65928646516034417</v>
      </c>
      <c r="I48" s="1765">
        <v>0.51659974537263731</v>
      </c>
      <c r="J48" s="1765">
        <v>0.44842247547801334</v>
      </c>
      <c r="K48" s="1765">
        <v>0.6046447813012451</v>
      </c>
      <c r="L48" s="1765">
        <v>0.51303871697918946</v>
      </c>
      <c r="M48" s="1765">
        <v>0.41695307936249493</v>
      </c>
      <c r="N48" s="1765">
        <v>0.21395367792470446</v>
      </c>
      <c r="O48" s="1765">
        <v>0.34870645852143967</v>
      </c>
      <c r="P48" s="1765">
        <v>0.29149750963835824</v>
      </c>
      <c r="Q48" s="1765">
        <f t="shared" si="0"/>
        <v>0.52399719962791713</v>
      </c>
      <c r="R48" s="2002"/>
    </row>
    <row r="49" spans="1:18" s="291" customFormat="1" ht="13.5" customHeight="1">
      <c r="A49" s="2569"/>
      <c r="B49" s="480" t="s">
        <v>599</v>
      </c>
      <c r="C49" s="1765">
        <v>0.45810032265048661</v>
      </c>
      <c r="D49" s="1765">
        <v>0.481353934966047</v>
      </c>
      <c r="E49" s="1765">
        <v>0.6570056149791037</v>
      </c>
      <c r="F49" s="1765">
        <v>0.63148060094930636</v>
      </c>
      <c r="G49" s="1765">
        <v>0.53514359529299782</v>
      </c>
      <c r="H49" s="1765">
        <v>0.34348651793786961</v>
      </c>
      <c r="I49" s="1765">
        <v>0.32603728005745436</v>
      </c>
      <c r="J49" s="1765">
        <v>0.4587926922155432</v>
      </c>
      <c r="K49" s="1765">
        <v>0.53295754886222391</v>
      </c>
      <c r="L49" s="1765">
        <v>0.47858296627951863</v>
      </c>
      <c r="M49" s="1765">
        <v>0.20954176338356598</v>
      </c>
      <c r="N49" s="1765">
        <v>0.34231506158946179</v>
      </c>
      <c r="O49" s="1765">
        <v>0.34155071997898218</v>
      </c>
      <c r="P49" s="1765">
        <v>0.39578160657812828</v>
      </c>
      <c r="Q49" s="1765">
        <f t="shared" si="0"/>
        <v>0.50937130086643823</v>
      </c>
      <c r="R49" s="2002"/>
    </row>
    <row r="50" spans="1:18" s="291" customFormat="1" ht="13.5" customHeight="1">
      <c r="A50" s="2569"/>
      <c r="B50" s="480" t="s">
        <v>597</v>
      </c>
      <c r="C50" s="1765">
        <v>0.68015356262112592</v>
      </c>
      <c r="D50" s="1765">
        <v>0.56492232645320795</v>
      </c>
      <c r="E50" s="1765">
        <v>0.66917816556541498</v>
      </c>
      <c r="F50" s="1765">
        <v>0.51525035383490303</v>
      </c>
      <c r="G50" s="1765">
        <v>0.64653433652685788</v>
      </c>
      <c r="H50" s="1765">
        <v>0.46677827815486311</v>
      </c>
      <c r="I50" s="1765">
        <v>0.67594587536317041</v>
      </c>
      <c r="J50" s="1765">
        <v>0.44949525651982675</v>
      </c>
      <c r="K50" s="1765">
        <v>0.33926462810864877</v>
      </c>
      <c r="L50" s="1765">
        <v>0.37612799762282506</v>
      </c>
      <c r="M50" s="1765">
        <v>0.24289133967376253</v>
      </c>
      <c r="N50" s="1765">
        <v>0.33250959747092074</v>
      </c>
      <c r="O50" s="1765">
        <v>0.3971963606282326</v>
      </c>
      <c r="P50" s="1765">
        <v>0.35186940325340665</v>
      </c>
      <c r="Q50" s="1765">
        <f t="shared" si="0"/>
        <v>0.3814434396993695</v>
      </c>
      <c r="R50" s="2002"/>
    </row>
    <row r="51" spans="1:18" ht="13.5" customHeight="1">
      <c r="A51" s="2569"/>
      <c r="B51" s="480" t="s">
        <v>605</v>
      </c>
      <c r="C51" s="1765">
        <v>0.70761317850334537</v>
      </c>
      <c r="D51" s="1765">
        <v>0.30948160980745271</v>
      </c>
      <c r="E51" s="1765">
        <v>0.27684749666815445</v>
      </c>
      <c r="F51" s="1765">
        <v>0.16655961249169288</v>
      </c>
      <c r="G51" s="1765">
        <v>0.13452434236245278</v>
      </c>
      <c r="H51" s="1765">
        <v>5.9699168105070539E-2</v>
      </c>
      <c r="I51" s="1765">
        <v>6.2840727320210232E-2</v>
      </c>
      <c r="J51" s="1765">
        <v>0.11317839991131677</v>
      </c>
      <c r="K51" s="1765">
        <v>6.1952248985117218E-2</v>
      </c>
      <c r="L51" s="1765">
        <v>9.508972576375059E-2</v>
      </c>
      <c r="M51" s="1765">
        <v>0.110744029401112</v>
      </c>
      <c r="N51" s="1765">
        <v>0.18815663372430436</v>
      </c>
      <c r="O51" s="1765">
        <v>8.0537105360610414E-2</v>
      </c>
      <c r="P51" s="1765">
        <v>0.16035803443163432</v>
      </c>
      <c r="Q51" s="1765">
        <f t="shared" si="0"/>
        <v>0.27126166902956184</v>
      </c>
      <c r="R51" s="2002"/>
    </row>
    <row r="52" spans="1:18" s="291" customFormat="1" ht="13.5" customHeight="1">
      <c r="A52" s="2569"/>
      <c r="B52" s="480" t="s">
        <v>602</v>
      </c>
      <c r="C52" s="1765">
        <v>0.65559832918798744</v>
      </c>
      <c r="D52" s="1765">
        <v>0.93345893291158777</v>
      </c>
      <c r="E52" s="1765">
        <v>1.1317350878452401</v>
      </c>
      <c r="F52" s="1765">
        <v>0.88702030692570999</v>
      </c>
      <c r="G52" s="1765">
        <v>0.84348792938363659</v>
      </c>
      <c r="H52" s="1765">
        <v>0.693678377220874</v>
      </c>
      <c r="I52" s="1765">
        <v>0.52700519048085404</v>
      </c>
      <c r="J52" s="1765">
        <v>0.48185748461453187</v>
      </c>
      <c r="K52" s="1765">
        <v>0.44869898797299079</v>
      </c>
      <c r="L52" s="1765">
        <v>0.3578193091965523</v>
      </c>
      <c r="M52" s="1765">
        <v>0.38216637813578458</v>
      </c>
      <c r="N52" s="1765">
        <v>0.84622907708128225</v>
      </c>
      <c r="O52" s="1765">
        <v>0.22413848365264136</v>
      </c>
      <c r="P52" s="1765">
        <v>0.28063472849329774</v>
      </c>
      <c r="Q52" s="1765">
        <f t="shared" si="0"/>
        <v>0.24005975167174023</v>
      </c>
      <c r="R52" s="2002"/>
    </row>
    <row r="53" spans="1:18" s="291" customFormat="1" ht="13.5" customHeight="1">
      <c r="A53" s="2569"/>
      <c r="B53" s="480" t="s">
        <v>603</v>
      </c>
      <c r="C53" s="1765">
        <v>0.32793118197804288</v>
      </c>
      <c r="D53" s="1765">
        <v>0.52508805984432794</v>
      </c>
      <c r="E53" s="1765">
        <v>0.65076328134509809</v>
      </c>
      <c r="F53" s="1765">
        <v>0.63704185679210079</v>
      </c>
      <c r="G53" s="1765">
        <v>0.53569712696101479</v>
      </c>
      <c r="H53" s="1765">
        <v>0.38501637401096211</v>
      </c>
      <c r="I53" s="1765">
        <v>0.40866875591682172</v>
      </c>
      <c r="J53" s="1765">
        <v>0.22778717454505146</v>
      </c>
      <c r="K53" s="1765">
        <v>0.27958253416486989</v>
      </c>
      <c r="L53" s="1765">
        <v>0.17356833598395233</v>
      </c>
      <c r="M53" s="1765">
        <v>8.2124620529307718E-2</v>
      </c>
      <c r="N53" s="1765">
        <v>0.10300086302182131</v>
      </c>
      <c r="O53" s="1765">
        <v>0.19593393782911467</v>
      </c>
      <c r="P53" s="1765">
        <v>0.15847048062204619</v>
      </c>
      <c r="Q53" s="1765">
        <f t="shared" si="0"/>
        <v>0.2284565386543003</v>
      </c>
      <c r="R53" s="2002"/>
    </row>
    <row r="54" spans="1:18" s="291" customFormat="1" ht="13.5" customHeight="1">
      <c r="A54" s="2569"/>
      <c r="B54" s="480" t="s">
        <v>601</v>
      </c>
      <c r="C54" s="1765">
        <v>0.32106627800748799</v>
      </c>
      <c r="D54" s="1765">
        <v>0.3897072656351272</v>
      </c>
      <c r="E54" s="1765">
        <v>0.57210987755662579</v>
      </c>
      <c r="F54" s="1765">
        <v>0.48939051416590895</v>
      </c>
      <c r="G54" s="1765">
        <v>0.37023988260822766</v>
      </c>
      <c r="H54" s="1765">
        <v>0.31990967256304104</v>
      </c>
      <c r="I54" s="1765">
        <v>0.39744719746678414</v>
      </c>
      <c r="J54" s="1765">
        <v>0.33595926292790551</v>
      </c>
      <c r="K54" s="1765">
        <v>0.33507053709454299</v>
      </c>
      <c r="L54" s="1765">
        <v>0.30238908727855796</v>
      </c>
      <c r="M54" s="1765">
        <v>0.26773551440236931</v>
      </c>
      <c r="N54" s="1765">
        <v>0.32861491083345573</v>
      </c>
      <c r="O54" s="1765">
        <v>0.22490460405952761</v>
      </c>
      <c r="P54" s="1765">
        <v>0.20855380802765</v>
      </c>
      <c r="Q54" s="1765">
        <f t="shared" si="0"/>
        <v>0.22494632295154537</v>
      </c>
      <c r="R54" s="2002"/>
    </row>
    <row r="55" spans="1:18" ht="13.5" customHeight="1">
      <c r="A55" s="2569"/>
      <c r="B55" s="480" t="s">
        <v>600</v>
      </c>
      <c r="C55" s="1765">
        <v>0.42773632431918635</v>
      </c>
      <c r="D55" s="1765">
        <v>0.15571576947107654</v>
      </c>
      <c r="E55" s="1765">
        <v>0.19382445933587811</v>
      </c>
      <c r="F55" s="1765">
        <v>0.1521003473004274</v>
      </c>
      <c r="G55" s="1765">
        <v>0.10306057120842138</v>
      </c>
      <c r="H55" s="1765">
        <v>0.57211702767359263</v>
      </c>
      <c r="I55" s="1765">
        <v>0.35664153037573859</v>
      </c>
      <c r="J55" s="1765">
        <v>0.38745275293495013</v>
      </c>
      <c r="K55" s="1765">
        <v>0.28297027079442749</v>
      </c>
      <c r="L55" s="1765">
        <v>0.46510673382080386</v>
      </c>
      <c r="M55" s="1765">
        <v>0.21672523489076803</v>
      </c>
      <c r="N55" s="1765">
        <v>0.35516492623539808</v>
      </c>
      <c r="O55" s="1765">
        <v>0.30986182031211018</v>
      </c>
      <c r="P55" s="1765">
        <v>0.2488746687677921</v>
      </c>
      <c r="Q55" s="1765">
        <f t="shared" si="0"/>
        <v>0.22104608328181768</v>
      </c>
      <c r="R55" s="2002"/>
    </row>
    <row r="56" spans="1:18" ht="13.5" customHeight="1">
      <c r="A56" s="2569"/>
      <c r="B56" s="480" t="s">
        <v>604</v>
      </c>
      <c r="C56" s="1765">
        <v>0.39156356108972434</v>
      </c>
      <c r="D56" s="1765">
        <v>0.28051123409190359</v>
      </c>
      <c r="E56" s="1765">
        <v>0.2893321639361659</v>
      </c>
      <c r="F56" s="1765">
        <v>0.33868048082618019</v>
      </c>
      <c r="G56" s="1765">
        <v>0.30098355268748972</v>
      </c>
      <c r="H56" s="1765">
        <v>0.29287200584878803</v>
      </c>
      <c r="I56" s="1765">
        <v>0.2352446707798779</v>
      </c>
      <c r="J56" s="1765">
        <v>0.14339506592239501</v>
      </c>
      <c r="K56" s="1765">
        <v>0.14193563638915449</v>
      </c>
      <c r="L56" s="1765">
        <v>0.18381501958197038</v>
      </c>
      <c r="M56" s="1765">
        <v>0.20615290459786306</v>
      </c>
      <c r="N56" s="1765">
        <v>0.33061683411281823</v>
      </c>
      <c r="O56" s="1765">
        <v>0.12174442893850733</v>
      </c>
      <c r="P56" s="1765">
        <v>0.16094931732711976</v>
      </c>
      <c r="Q56" s="1765">
        <f t="shared" si="0"/>
        <v>0.17970354278270401</v>
      </c>
      <c r="R56" s="2002"/>
    </row>
    <row r="57" spans="1:18" ht="13.5" customHeight="1" thickBot="1">
      <c r="A57" s="2569"/>
      <c r="B57" s="481" t="s">
        <v>606</v>
      </c>
      <c r="C57" s="1766">
        <v>5.0137562114179195</v>
      </c>
      <c r="D57" s="1766">
        <v>5.5894420585591398</v>
      </c>
      <c r="E57" s="1766">
        <v>5.3717353375385821</v>
      </c>
      <c r="F57" s="1766">
        <v>5.3301856625263113</v>
      </c>
      <c r="G57" s="1766">
        <v>6.3265213622431347</v>
      </c>
      <c r="H57" s="1766">
        <v>5.5448846897589972</v>
      </c>
      <c r="I57" s="1766">
        <v>5.6528090621225475</v>
      </c>
      <c r="J57" s="1766">
        <v>6.1375591370549296</v>
      </c>
      <c r="K57" s="1766">
        <v>4.5094976646182738</v>
      </c>
      <c r="L57" s="1766">
        <v>3.7</v>
      </c>
      <c r="M57" s="1766">
        <v>3.5931859172105818</v>
      </c>
      <c r="N57" s="1766">
        <v>5.1080783612763048</v>
      </c>
      <c r="O57" s="1766">
        <v>4.8338246949076309</v>
      </c>
      <c r="P57" s="1766">
        <v>4.7488617133734907</v>
      </c>
      <c r="Q57" s="1766">
        <f t="shared" si="0"/>
        <v>6.767208344952798</v>
      </c>
      <c r="R57" s="2002"/>
    </row>
    <row r="58" spans="1:18" s="291" customFormat="1" ht="13.5" customHeight="1" thickTop="1">
      <c r="A58" s="2570"/>
      <c r="B58" s="482" t="s">
        <v>241</v>
      </c>
      <c r="C58" s="1767">
        <v>100</v>
      </c>
      <c r="D58" s="1767">
        <v>100</v>
      </c>
      <c r="E58" s="1767">
        <v>100</v>
      </c>
      <c r="F58" s="1767">
        <v>100</v>
      </c>
      <c r="G58" s="1767">
        <v>100</v>
      </c>
      <c r="H58" s="1767">
        <v>100</v>
      </c>
      <c r="I58" s="1767">
        <v>100</v>
      </c>
      <c r="J58" s="1767">
        <v>100</v>
      </c>
      <c r="K58" s="1767">
        <v>100</v>
      </c>
      <c r="L58" s="1767">
        <v>100</v>
      </c>
      <c r="M58" s="1767">
        <v>100</v>
      </c>
      <c r="N58" s="1767">
        <v>100</v>
      </c>
      <c r="O58" s="1767">
        <v>100</v>
      </c>
      <c r="P58" s="1767">
        <v>100</v>
      </c>
      <c r="Q58" s="1767">
        <f>SUM(Q33:Q57)</f>
        <v>99.999999999999986</v>
      </c>
      <c r="R58" s="2002"/>
    </row>
    <row r="59" spans="1:18">
      <c r="A59" s="59"/>
      <c r="B59" s="171"/>
    </row>
    <row r="60" spans="1:18" ht="22.5" customHeight="1">
      <c r="A60" s="473" t="s">
        <v>608</v>
      </c>
      <c r="B60" s="171"/>
    </row>
    <row r="61" spans="1:18" ht="12" customHeight="1">
      <c r="A61" s="2571"/>
      <c r="B61" s="2576" t="s">
        <v>609</v>
      </c>
      <c r="C61" s="2573" t="s">
        <v>96</v>
      </c>
      <c r="D61" s="2574"/>
      <c r="E61" s="2574"/>
      <c r="F61" s="2574"/>
      <c r="G61" s="2574"/>
      <c r="H61" s="2574"/>
      <c r="I61" s="2574"/>
      <c r="J61" s="2574"/>
      <c r="K61" s="2574"/>
      <c r="L61" s="2574"/>
      <c r="M61" s="2574"/>
      <c r="N61" s="2574"/>
      <c r="O61" s="2574"/>
      <c r="P61" s="2574"/>
      <c r="Q61" s="2575"/>
    </row>
    <row r="62" spans="1:18" ht="13.5" customHeight="1">
      <c r="A62" s="2571"/>
      <c r="B62" s="2572"/>
      <c r="C62" s="1893">
        <v>2010</v>
      </c>
      <c r="D62" s="1893">
        <v>2011</v>
      </c>
      <c r="E62" s="1893">
        <v>2012</v>
      </c>
      <c r="F62" s="1893">
        <v>2013</v>
      </c>
      <c r="G62" s="1893">
        <v>2014</v>
      </c>
      <c r="H62" s="1893">
        <v>2015</v>
      </c>
      <c r="I62" s="1893">
        <v>2016</v>
      </c>
      <c r="J62" s="1893">
        <v>2017</v>
      </c>
      <c r="K62" s="1893">
        <v>2018</v>
      </c>
      <c r="L62" s="1893">
        <v>2019</v>
      </c>
      <c r="M62" s="1893">
        <v>2020</v>
      </c>
      <c r="N62" s="1893">
        <v>2021</v>
      </c>
      <c r="O62" s="1893">
        <v>2022</v>
      </c>
      <c r="P62" s="1893">
        <v>2023</v>
      </c>
      <c r="Q62" s="1893">
        <v>2024</v>
      </c>
    </row>
    <row r="63" spans="1:18" ht="13.5" customHeight="1">
      <c r="A63" s="2568" t="s">
        <v>610</v>
      </c>
      <c r="B63" s="484" t="s">
        <v>463</v>
      </c>
      <c r="C63" s="172">
        <v>249057</v>
      </c>
      <c r="D63" s="172">
        <v>290103</v>
      </c>
      <c r="E63" s="172">
        <v>339159</v>
      </c>
      <c r="F63" s="172">
        <v>353092</v>
      </c>
      <c r="G63" s="172">
        <v>397352</v>
      </c>
      <c r="H63" s="172">
        <v>444629</v>
      </c>
      <c r="I63" s="172">
        <v>406116</v>
      </c>
      <c r="J63" s="172">
        <v>413328</v>
      </c>
      <c r="K63" s="172">
        <v>463481.02600000001</v>
      </c>
      <c r="L63" s="172">
        <v>484712.72500000003</v>
      </c>
      <c r="M63" s="172">
        <v>564644.62699999998</v>
      </c>
      <c r="N63" s="172">
        <v>854375.44099999999</v>
      </c>
      <c r="O63" s="172">
        <v>1319564.4509999999</v>
      </c>
      <c r="P63" s="172">
        <v>1079594.608</v>
      </c>
      <c r="Q63" s="172">
        <v>921971</v>
      </c>
    </row>
    <row r="64" spans="1:18" ht="13.5" customHeight="1">
      <c r="A64" s="2569"/>
      <c r="B64" s="480" t="s">
        <v>595</v>
      </c>
      <c r="C64" s="173">
        <v>33095</v>
      </c>
      <c r="D64" s="173">
        <v>27720.937000000002</v>
      </c>
      <c r="E64" s="173">
        <v>31844.576000000001</v>
      </c>
      <c r="F64" s="173">
        <v>38010</v>
      </c>
      <c r="G64" s="173">
        <v>43033</v>
      </c>
      <c r="H64" s="173">
        <v>578265</v>
      </c>
      <c r="I64" s="173">
        <v>378424</v>
      </c>
      <c r="J64" s="173">
        <v>196687</v>
      </c>
      <c r="K64" s="173">
        <v>330259.66600000003</v>
      </c>
      <c r="L64" s="173">
        <v>331831.734</v>
      </c>
      <c r="M64" s="173">
        <v>321329.48600000003</v>
      </c>
      <c r="N64" s="173">
        <v>406841.32900000003</v>
      </c>
      <c r="O64" s="173">
        <v>489803.88299999997</v>
      </c>
      <c r="P64" s="173">
        <v>496021.05099999998</v>
      </c>
      <c r="Q64" s="173">
        <v>530046</v>
      </c>
    </row>
    <row r="65" spans="1:18" s="291" customFormat="1" ht="13.5" customHeight="1">
      <c r="A65" s="2569"/>
      <c r="B65" s="479" t="s">
        <v>588</v>
      </c>
      <c r="C65" s="173">
        <v>219304</v>
      </c>
      <c r="D65" s="173">
        <v>259611</v>
      </c>
      <c r="E65" s="173">
        <v>319845</v>
      </c>
      <c r="F65" s="173">
        <v>370488</v>
      </c>
      <c r="G65" s="173">
        <v>396149</v>
      </c>
      <c r="H65" s="173">
        <v>415747</v>
      </c>
      <c r="I65" s="173">
        <v>425900</v>
      </c>
      <c r="J65" s="173">
        <v>462156</v>
      </c>
      <c r="K65" s="173">
        <v>472479.85600000003</v>
      </c>
      <c r="L65" s="173">
        <v>521353.42300000001</v>
      </c>
      <c r="M65" s="173">
        <v>488486.03500000003</v>
      </c>
      <c r="N65" s="173">
        <v>533192.15800000005</v>
      </c>
      <c r="O65" s="173">
        <v>590647.41</v>
      </c>
      <c r="P65" s="173">
        <v>577804.03599999996</v>
      </c>
      <c r="Q65" s="173">
        <v>524758</v>
      </c>
      <c r="R65" s="171"/>
    </row>
    <row r="66" spans="1:18" s="291" customFormat="1" ht="13.5" customHeight="1">
      <c r="A66" s="2569"/>
      <c r="B66" s="480" t="s">
        <v>584</v>
      </c>
      <c r="C66" s="173">
        <v>206728</v>
      </c>
      <c r="D66" s="173">
        <v>201129</v>
      </c>
      <c r="E66" s="173">
        <v>231252</v>
      </c>
      <c r="F66" s="173">
        <v>214912</v>
      </c>
      <c r="G66" s="173">
        <v>216625</v>
      </c>
      <c r="H66" s="173">
        <v>278159</v>
      </c>
      <c r="I66" s="173">
        <v>291469</v>
      </c>
      <c r="J66" s="173">
        <v>303757</v>
      </c>
      <c r="K66" s="173">
        <v>288069.83899999998</v>
      </c>
      <c r="L66" s="173">
        <v>315498.65100000001</v>
      </c>
      <c r="M66" s="173">
        <v>321431.36700000003</v>
      </c>
      <c r="N66" s="173">
        <v>371009.34299999999</v>
      </c>
      <c r="O66" s="173">
        <v>398232.60499999998</v>
      </c>
      <c r="P66" s="173">
        <v>436111.65399999998</v>
      </c>
      <c r="Q66" s="173">
        <v>327926</v>
      </c>
      <c r="R66" s="171"/>
    </row>
    <row r="67" spans="1:18" ht="13.5" customHeight="1">
      <c r="A67" s="2569"/>
      <c r="B67" s="480" t="s">
        <v>587</v>
      </c>
      <c r="C67" s="173">
        <v>103280</v>
      </c>
      <c r="D67" s="173">
        <v>107581</v>
      </c>
      <c r="E67" s="173">
        <v>109779</v>
      </c>
      <c r="F67" s="173">
        <v>104942</v>
      </c>
      <c r="G67" s="173">
        <v>87137</v>
      </c>
      <c r="H67" s="173">
        <v>113721</v>
      </c>
      <c r="I67" s="173">
        <v>99351</v>
      </c>
      <c r="J67" s="173">
        <v>149782</v>
      </c>
      <c r="K67" s="173">
        <v>154139.38699999999</v>
      </c>
      <c r="L67" s="173">
        <v>160230.09599999999</v>
      </c>
      <c r="M67" s="173">
        <v>113940.13800000001</v>
      </c>
      <c r="N67" s="173">
        <v>110144.71</v>
      </c>
      <c r="O67" s="173">
        <v>142093.43900000001</v>
      </c>
      <c r="P67" s="173">
        <v>151503.62899999999</v>
      </c>
      <c r="Q67" s="173">
        <v>157884</v>
      </c>
    </row>
    <row r="68" spans="1:18" ht="13.5" customHeight="1">
      <c r="A68" s="2569"/>
      <c r="B68" s="479" t="s">
        <v>612</v>
      </c>
      <c r="C68" s="173">
        <v>16875</v>
      </c>
      <c r="D68" s="173">
        <v>24707.217000000001</v>
      </c>
      <c r="E68" s="173">
        <v>21406.052</v>
      </c>
      <c r="F68" s="173">
        <v>42292</v>
      </c>
      <c r="G68" s="173">
        <v>40815</v>
      </c>
      <c r="H68" s="173">
        <v>54183</v>
      </c>
      <c r="I68" s="173">
        <v>70726</v>
      </c>
      <c r="J68" s="173">
        <v>85065</v>
      </c>
      <c r="K68" s="173">
        <v>86586.9</v>
      </c>
      <c r="L68" s="173">
        <v>103118.982</v>
      </c>
      <c r="M68" s="173">
        <v>119520.3</v>
      </c>
      <c r="N68" s="173">
        <v>116742.909</v>
      </c>
      <c r="O68" s="173">
        <v>153202.427</v>
      </c>
      <c r="P68" s="173">
        <v>130818.2</v>
      </c>
      <c r="Q68" s="173">
        <v>157686</v>
      </c>
    </row>
    <row r="69" spans="1:18" ht="13.5" customHeight="1">
      <c r="A69" s="2569"/>
      <c r="B69" s="480" t="s">
        <v>611</v>
      </c>
      <c r="C69" s="173">
        <v>64036</v>
      </c>
      <c r="D69" s="173">
        <v>73145.892000000007</v>
      </c>
      <c r="E69" s="173">
        <v>94814.407000000007</v>
      </c>
      <c r="F69" s="173">
        <v>87224</v>
      </c>
      <c r="G69" s="173">
        <v>111312</v>
      </c>
      <c r="H69" s="173">
        <v>111118</v>
      </c>
      <c r="I69" s="173">
        <v>134095</v>
      </c>
      <c r="J69" s="173">
        <v>131328</v>
      </c>
      <c r="K69" s="173">
        <v>150940.899</v>
      </c>
      <c r="L69" s="173">
        <v>165777.296</v>
      </c>
      <c r="M69" s="173">
        <v>161902.73199999999</v>
      </c>
      <c r="N69" s="173">
        <v>151187.098</v>
      </c>
      <c r="O69" s="173">
        <v>153884.902</v>
      </c>
      <c r="P69" s="173">
        <v>151224.36799999999</v>
      </c>
      <c r="Q69" s="173">
        <v>157266</v>
      </c>
    </row>
    <row r="70" spans="1:18" ht="13.5" customHeight="1">
      <c r="A70" s="2569"/>
      <c r="B70" s="480" t="s">
        <v>591</v>
      </c>
      <c r="C70" s="173">
        <v>89215</v>
      </c>
      <c r="D70" s="173">
        <v>134970</v>
      </c>
      <c r="E70" s="173">
        <v>165366</v>
      </c>
      <c r="F70" s="173">
        <v>214308</v>
      </c>
      <c r="G70" s="173">
        <v>135536</v>
      </c>
      <c r="H70" s="173">
        <v>83580</v>
      </c>
      <c r="I70" s="173">
        <v>95576</v>
      </c>
      <c r="J70" s="173">
        <v>108975</v>
      </c>
      <c r="K70" s="173">
        <v>111078.088</v>
      </c>
      <c r="L70" s="173">
        <v>110355.689</v>
      </c>
      <c r="M70" s="173">
        <v>99182.994999999995</v>
      </c>
      <c r="N70" s="173">
        <v>137236.402</v>
      </c>
      <c r="O70" s="173">
        <v>200238.89600000001</v>
      </c>
      <c r="P70" s="173">
        <v>107407.458</v>
      </c>
      <c r="Q70" s="173">
        <v>152339</v>
      </c>
    </row>
    <row r="71" spans="1:18" s="291" customFormat="1" ht="13.5" customHeight="1">
      <c r="A71" s="2569"/>
      <c r="B71" s="479" t="s">
        <v>594</v>
      </c>
      <c r="C71" s="173">
        <v>81308</v>
      </c>
      <c r="D71" s="173">
        <v>121272</v>
      </c>
      <c r="E71" s="173">
        <v>57263</v>
      </c>
      <c r="F71" s="173">
        <v>64152</v>
      </c>
      <c r="G71" s="173">
        <v>82614</v>
      </c>
      <c r="H71" s="173">
        <v>88856</v>
      </c>
      <c r="I71" s="173">
        <v>96272</v>
      </c>
      <c r="J71" s="173">
        <v>84075</v>
      </c>
      <c r="K71" s="173">
        <v>91228.525999999998</v>
      </c>
      <c r="L71" s="173">
        <v>100676.95</v>
      </c>
      <c r="M71" s="173">
        <v>108352.046</v>
      </c>
      <c r="N71" s="173">
        <v>481076.87099999998</v>
      </c>
      <c r="O71" s="173">
        <v>555702.70799999998</v>
      </c>
      <c r="P71" s="173">
        <v>256059.32500000001</v>
      </c>
      <c r="Q71" s="173">
        <v>139445</v>
      </c>
      <c r="R71" s="171"/>
    </row>
    <row r="72" spans="1:18" ht="13.5" customHeight="1">
      <c r="A72" s="2569"/>
      <c r="B72" s="479" t="s">
        <v>613</v>
      </c>
      <c r="C72" s="173">
        <v>53901</v>
      </c>
      <c r="D72" s="173">
        <v>51874</v>
      </c>
      <c r="E72" s="173">
        <v>55528</v>
      </c>
      <c r="F72" s="173">
        <v>61339</v>
      </c>
      <c r="G72" s="173">
        <v>75786</v>
      </c>
      <c r="H72" s="173">
        <v>89881</v>
      </c>
      <c r="I72" s="173">
        <v>85937</v>
      </c>
      <c r="J72" s="173">
        <v>85691</v>
      </c>
      <c r="K72" s="173">
        <v>89670.649000000005</v>
      </c>
      <c r="L72" s="173">
        <v>80582.047999999995</v>
      </c>
      <c r="M72" s="173">
        <v>76816.267000000007</v>
      </c>
      <c r="N72" s="173">
        <v>77916.069000000003</v>
      </c>
      <c r="O72" s="173">
        <v>139071.959</v>
      </c>
      <c r="P72" s="173">
        <v>121310.95699999999</v>
      </c>
      <c r="Q72" s="173">
        <v>113214</v>
      </c>
    </row>
    <row r="73" spans="1:18" s="291" customFormat="1" ht="13.5" customHeight="1">
      <c r="A73" s="2569"/>
      <c r="B73" s="480" t="s">
        <v>614</v>
      </c>
      <c r="C73" s="173">
        <v>58333</v>
      </c>
      <c r="D73" s="173">
        <v>47348.665999999997</v>
      </c>
      <c r="E73" s="173">
        <v>45771.245000000003</v>
      </c>
      <c r="F73" s="173">
        <v>47372</v>
      </c>
      <c r="G73" s="173">
        <v>55160</v>
      </c>
      <c r="H73" s="173">
        <v>60593</v>
      </c>
      <c r="I73" s="173">
        <v>71838</v>
      </c>
      <c r="J73" s="173">
        <v>69797</v>
      </c>
      <c r="K73" s="173">
        <v>80901.819000000003</v>
      </c>
      <c r="L73" s="173">
        <v>83097.214999999997</v>
      </c>
      <c r="M73" s="173">
        <v>107244.47500000001</v>
      </c>
      <c r="N73" s="173">
        <v>107682.99800000001</v>
      </c>
      <c r="O73" s="173">
        <v>124230.109</v>
      </c>
      <c r="P73" s="173">
        <v>130620.039</v>
      </c>
      <c r="Q73" s="173">
        <v>107736</v>
      </c>
      <c r="R73" s="171"/>
    </row>
    <row r="74" spans="1:18" ht="13.5" customHeight="1">
      <c r="A74" s="2569"/>
      <c r="B74" s="480" t="s">
        <v>600</v>
      </c>
      <c r="C74" s="173">
        <v>16766</v>
      </c>
      <c r="D74" s="173">
        <v>13669</v>
      </c>
      <c r="E74" s="173">
        <v>27942</v>
      </c>
      <c r="F74" s="173">
        <v>28669</v>
      </c>
      <c r="G74" s="173">
        <v>52077</v>
      </c>
      <c r="H74" s="173">
        <v>42835</v>
      </c>
      <c r="I74" s="173">
        <v>46724</v>
      </c>
      <c r="J74" s="173">
        <v>44205</v>
      </c>
      <c r="K74" s="173">
        <v>79953.528999999995</v>
      </c>
      <c r="L74" s="173">
        <v>100189.005</v>
      </c>
      <c r="M74" s="173">
        <v>123195.622</v>
      </c>
      <c r="N74" s="173">
        <v>107811.268</v>
      </c>
      <c r="O74" s="173">
        <v>120241.356</v>
      </c>
      <c r="P74" s="173">
        <v>128319.04300000001</v>
      </c>
      <c r="Q74" s="173">
        <v>97064</v>
      </c>
    </row>
    <row r="75" spans="1:18" s="291" customFormat="1" ht="13.5" customHeight="1">
      <c r="A75" s="2569"/>
      <c r="B75" s="479" t="s">
        <v>590</v>
      </c>
      <c r="C75" s="173">
        <v>132375</v>
      </c>
      <c r="D75" s="173">
        <v>138243</v>
      </c>
      <c r="E75" s="173">
        <v>174781</v>
      </c>
      <c r="F75" s="173">
        <v>196398</v>
      </c>
      <c r="G75" s="173">
        <v>200873</v>
      </c>
      <c r="H75" s="173">
        <v>193719</v>
      </c>
      <c r="I75" s="173">
        <v>193619</v>
      </c>
      <c r="J75" s="173">
        <v>188591</v>
      </c>
      <c r="K75" s="173">
        <v>181015.685</v>
      </c>
      <c r="L75" s="173">
        <v>149713.1</v>
      </c>
      <c r="M75" s="173">
        <v>154712.71400000001</v>
      </c>
      <c r="N75" s="173">
        <v>128492.852</v>
      </c>
      <c r="O75" s="173">
        <v>147183.36499999999</v>
      </c>
      <c r="P75" s="173">
        <v>166089.149</v>
      </c>
      <c r="Q75" s="173">
        <v>92024</v>
      </c>
      <c r="R75" s="171"/>
    </row>
    <row r="76" spans="1:18" ht="13.5" customHeight="1">
      <c r="A76" s="2569"/>
      <c r="B76" s="480" t="s">
        <v>585</v>
      </c>
      <c r="C76" s="173">
        <v>16860</v>
      </c>
      <c r="D76" s="173">
        <v>15480</v>
      </c>
      <c r="E76" s="173">
        <v>18310</v>
      </c>
      <c r="F76" s="173">
        <v>24322</v>
      </c>
      <c r="G76" s="173">
        <v>28167</v>
      </c>
      <c r="H76" s="173">
        <v>47736</v>
      </c>
      <c r="I76" s="173">
        <v>34531</v>
      </c>
      <c r="J76" s="173">
        <v>32041</v>
      </c>
      <c r="K76" s="173">
        <v>37956.724999999999</v>
      </c>
      <c r="L76" s="173">
        <v>46078.001000000004</v>
      </c>
      <c r="M76" s="173">
        <v>58285.606</v>
      </c>
      <c r="N76" s="173">
        <v>79359.798999999999</v>
      </c>
      <c r="O76" s="173">
        <v>212125.734</v>
      </c>
      <c r="P76" s="173">
        <v>102188.387</v>
      </c>
      <c r="Q76" s="173">
        <v>54442</v>
      </c>
    </row>
    <row r="77" spans="1:18" s="291" customFormat="1" ht="13.5" customHeight="1">
      <c r="A77" s="2569"/>
      <c r="B77" s="480" t="s">
        <v>596</v>
      </c>
      <c r="C77" s="173">
        <v>68407</v>
      </c>
      <c r="D77" s="173">
        <v>80868</v>
      </c>
      <c r="E77" s="173">
        <v>103578</v>
      </c>
      <c r="F77" s="173">
        <v>114157</v>
      </c>
      <c r="G77" s="173">
        <v>113879</v>
      </c>
      <c r="H77" s="173">
        <v>126170</v>
      </c>
      <c r="I77" s="173">
        <v>160463</v>
      </c>
      <c r="J77" s="173">
        <v>111602</v>
      </c>
      <c r="K77" s="173">
        <v>129557.084</v>
      </c>
      <c r="L77" s="173">
        <v>126086.791</v>
      </c>
      <c r="M77" s="173">
        <v>135435.788</v>
      </c>
      <c r="N77" s="173">
        <v>123321.897</v>
      </c>
      <c r="O77" s="173">
        <v>127157.014</v>
      </c>
      <c r="P77" s="173">
        <v>139186.856</v>
      </c>
      <c r="Q77" s="173">
        <v>35562</v>
      </c>
      <c r="R77" s="171"/>
    </row>
    <row r="78" spans="1:18" ht="13.5" customHeight="1">
      <c r="A78" s="2569"/>
      <c r="B78" s="479" t="s">
        <v>592</v>
      </c>
      <c r="C78" s="173">
        <v>9852</v>
      </c>
      <c r="D78" s="173">
        <v>15698</v>
      </c>
      <c r="E78" s="173">
        <v>15577</v>
      </c>
      <c r="F78" s="173">
        <v>21076</v>
      </c>
      <c r="G78" s="173">
        <v>22080</v>
      </c>
      <c r="H78" s="173">
        <v>23910</v>
      </c>
      <c r="I78" s="173">
        <v>23522</v>
      </c>
      <c r="J78" s="173">
        <v>16240</v>
      </c>
      <c r="K78" s="173">
        <v>24778.422999999999</v>
      </c>
      <c r="L78" s="173">
        <v>31544.965</v>
      </c>
      <c r="M78" s="173">
        <v>45105.415000000001</v>
      </c>
      <c r="N78" s="173">
        <v>43794.008999999998</v>
      </c>
      <c r="O78" s="173">
        <v>46372.150999999998</v>
      </c>
      <c r="P78" s="173">
        <v>66711.812000000005</v>
      </c>
      <c r="Q78" s="173">
        <v>31554</v>
      </c>
    </row>
    <row r="79" spans="1:18" s="291" customFormat="1" ht="13.5" customHeight="1">
      <c r="A79" s="2569"/>
      <c r="B79" s="480" t="s">
        <v>598</v>
      </c>
      <c r="C79" s="173">
        <v>43911</v>
      </c>
      <c r="D79" s="173">
        <v>57221</v>
      </c>
      <c r="E79" s="173">
        <v>56446</v>
      </c>
      <c r="F79" s="173">
        <v>63727</v>
      </c>
      <c r="G79" s="173">
        <v>59956</v>
      </c>
      <c r="H79" s="173">
        <v>70323</v>
      </c>
      <c r="I79" s="173">
        <v>55898</v>
      </c>
      <c r="J79" s="173">
        <v>44021</v>
      </c>
      <c r="K79" s="173">
        <v>50747.841999999997</v>
      </c>
      <c r="L79" s="173">
        <v>43395.453000000001</v>
      </c>
      <c r="M79" s="173">
        <v>36146.248</v>
      </c>
      <c r="N79" s="173">
        <v>192998.962</v>
      </c>
      <c r="O79" s="173">
        <v>393835.83500000002</v>
      </c>
      <c r="P79" s="173">
        <v>190467.617</v>
      </c>
      <c r="Q79" s="173">
        <v>31108</v>
      </c>
      <c r="R79" s="171"/>
    </row>
    <row r="80" spans="1:18" ht="13.5" customHeight="1">
      <c r="A80" s="2569"/>
      <c r="B80" s="480" t="s">
        <v>586</v>
      </c>
      <c r="C80" s="173">
        <v>2908</v>
      </c>
      <c r="D80" s="173">
        <v>2493</v>
      </c>
      <c r="E80" s="173">
        <v>2986</v>
      </c>
      <c r="F80" s="173">
        <v>3644</v>
      </c>
      <c r="G80" s="173">
        <v>4680</v>
      </c>
      <c r="H80" s="173">
        <v>6403</v>
      </c>
      <c r="I80" s="173">
        <v>8390</v>
      </c>
      <c r="J80" s="173">
        <v>8182</v>
      </c>
      <c r="K80" s="173">
        <v>9411.1049999999996</v>
      </c>
      <c r="L80" s="173">
        <v>10197.776</v>
      </c>
      <c r="M80" s="173">
        <v>10487.794</v>
      </c>
      <c r="N80" s="173">
        <v>12633.846</v>
      </c>
      <c r="O80" s="173">
        <v>18060.553</v>
      </c>
      <c r="P80" s="173">
        <v>21416.112000000001</v>
      </c>
      <c r="Q80" s="173">
        <v>16085</v>
      </c>
    </row>
    <row r="81" spans="1:18" ht="13.5" customHeight="1">
      <c r="A81" s="2569"/>
      <c r="B81" s="480" t="s">
        <v>603</v>
      </c>
      <c r="C81" s="173">
        <v>849</v>
      </c>
      <c r="D81" s="173">
        <v>729</v>
      </c>
      <c r="E81" s="173">
        <v>892</v>
      </c>
      <c r="F81" s="173">
        <v>9103</v>
      </c>
      <c r="G81" s="173">
        <v>7191</v>
      </c>
      <c r="H81" s="173">
        <v>12636</v>
      </c>
      <c r="I81" s="173">
        <v>8416</v>
      </c>
      <c r="J81" s="173">
        <v>11294</v>
      </c>
      <c r="K81" s="173">
        <v>12779.552</v>
      </c>
      <c r="L81" s="173">
        <v>13636.346</v>
      </c>
      <c r="M81" s="173">
        <v>12248.772000000001</v>
      </c>
      <c r="N81" s="173">
        <v>13017.475</v>
      </c>
      <c r="O81" s="173">
        <v>15409.355</v>
      </c>
      <c r="P81" s="173">
        <v>14339.184999999999</v>
      </c>
      <c r="Q81" s="173">
        <v>11817</v>
      </c>
    </row>
    <row r="82" spans="1:18" s="291" customFormat="1" ht="13.5" customHeight="1">
      <c r="A82" s="2569"/>
      <c r="B82" s="480" t="s">
        <v>601</v>
      </c>
      <c r="C82" s="173">
        <v>12214</v>
      </c>
      <c r="D82" s="173">
        <v>10702</v>
      </c>
      <c r="E82" s="173">
        <v>10236</v>
      </c>
      <c r="F82" s="173">
        <v>13114</v>
      </c>
      <c r="G82" s="173">
        <v>9670</v>
      </c>
      <c r="H82" s="173">
        <v>9092</v>
      </c>
      <c r="I82" s="173">
        <v>12445</v>
      </c>
      <c r="J82" s="173">
        <v>10186</v>
      </c>
      <c r="K82" s="173">
        <v>7705.0330000000004</v>
      </c>
      <c r="L82" s="173">
        <v>8587.112000000001</v>
      </c>
      <c r="M82" s="173">
        <v>6926.33</v>
      </c>
      <c r="N82" s="173">
        <v>10959.767</v>
      </c>
      <c r="O82" s="173">
        <v>9142.1669999999995</v>
      </c>
      <c r="P82" s="173">
        <v>9603.2990000000009</v>
      </c>
      <c r="Q82" s="173">
        <v>9005</v>
      </c>
      <c r="R82" s="171"/>
    </row>
    <row r="83" spans="1:18" s="291" customFormat="1" ht="13.5" customHeight="1">
      <c r="A83" s="2569"/>
      <c r="B83" s="480" t="s">
        <v>599</v>
      </c>
      <c r="C83" s="173">
        <v>178</v>
      </c>
      <c r="D83" s="173">
        <v>143</v>
      </c>
      <c r="E83" s="173">
        <v>148</v>
      </c>
      <c r="F83" s="173">
        <v>314</v>
      </c>
      <c r="G83" s="173">
        <v>222</v>
      </c>
      <c r="H83" s="173">
        <v>289</v>
      </c>
      <c r="I83" s="173">
        <v>384</v>
      </c>
      <c r="J83" s="173">
        <v>1036</v>
      </c>
      <c r="K83" s="173">
        <v>980.53099999999995</v>
      </c>
      <c r="L83" s="173">
        <v>4648.7830000000004</v>
      </c>
      <c r="M83" s="173">
        <v>7535.31</v>
      </c>
      <c r="N83" s="173">
        <v>8617.0810000000001</v>
      </c>
      <c r="O83" s="173">
        <v>7857.6880000000001</v>
      </c>
      <c r="P83" s="173">
        <v>6873.7439999999997</v>
      </c>
      <c r="Q83" s="173">
        <v>4553</v>
      </c>
      <c r="R83" s="171"/>
    </row>
    <row r="84" spans="1:18" s="291" customFormat="1" ht="13.5" customHeight="1" thickBot="1">
      <c r="A84" s="2569"/>
      <c r="B84" s="481" t="s">
        <v>606</v>
      </c>
      <c r="C84" s="1762">
        <v>43126</v>
      </c>
      <c r="D84" s="1762">
        <v>50310.128999999957</v>
      </c>
      <c r="E84" s="1762">
        <v>57780.719999999972</v>
      </c>
      <c r="F84" s="1762">
        <v>65578</v>
      </c>
      <c r="G84" s="1762">
        <v>73655</v>
      </c>
      <c r="H84" s="1762">
        <v>72272</v>
      </c>
      <c r="I84" s="1762">
        <v>80141</v>
      </c>
      <c r="J84" s="1762">
        <v>84863</v>
      </c>
      <c r="K84" s="1762">
        <v>108485.65599999949</v>
      </c>
      <c r="L84" s="1762">
        <v>100565</v>
      </c>
      <c r="M84" s="1762">
        <v>124333.67500000012</v>
      </c>
      <c r="N84" s="1762">
        <v>118240.01300000001</v>
      </c>
      <c r="O84" s="1762">
        <v>131931.58999999985</v>
      </c>
      <c r="P84" s="1762">
        <v>166459.64600000001</v>
      </c>
      <c r="Q84" s="1762">
        <v>214289</v>
      </c>
      <c r="R84" s="171"/>
    </row>
    <row r="85" spans="1:18" ht="13.5" customHeight="1" thickTop="1">
      <c r="A85" s="2570"/>
      <c r="B85" s="482" t="s">
        <v>615</v>
      </c>
      <c r="C85" s="1763">
        <v>1522579</v>
      </c>
      <c r="D85" s="1763">
        <v>1725018.841</v>
      </c>
      <c r="E85" s="1763">
        <v>1940705</v>
      </c>
      <c r="F85" s="1763">
        <v>2138232</v>
      </c>
      <c r="G85" s="1763">
        <v>2213971</v>
      </c>
      <c r="H85" s="1763">
        <v>2924116</v>
      </c>
      <c r="I85" s="1763">
        <v>2780238</v>
      </c>
      <c r="J85" s="1763">
        <v>2644919</v>
      </c>
      <c r="K85" s="1763">
        <v>2962207.82</v>
      </c>
      <c r="L85" s="1763">
        <v>3091876.844</v>
      </c>
      <c r="M85" s="1763">
        <v>3197263.742000001</v>
      </c>
      <c r="N85" s="1763">
        <v>4186652.2970000003</v>
      </c>
      <c r="O85" s="1763">
        <v>5495989.5970000019</v>
      </c>
      <c r="P85" s="1763">
        <v>4650130.1749999998</v>
      </c>
      <c r="Q85" s="1763">
        <v>3887774</v>
      </c>
      <c r="R85" s="291"/>
    </row>
    <row r="86" spans="1:18" s="291" customFormat="1" ht="13.5" customHeight="1">
      <c r="A86" s="2568" t="s">
        <v>607</v>
      </c>
      <c r="B86" s="484" t="s">
        <v>463</v>
      </c>
      <c r="C86" s="1764">
        <v>16.399999999999999</v>
      </c>
      <c r="D86" s="1764">
        <v>16.81738153258814</v>
      </c>
      <c r="E86" s="1764">
        <v>17.476071839872624</v>
      </c>
      <c r="F86" s="1764">
        <v>16.5</v>
      </c>
      <c r="G86" s="1764">
        <v>17.899999999999999</v>
      </c>
      <c r="H86" s="1764">
        <v>15.2</v>
      </c>
      <c r="I86" s="1764">
        <v>14.6</v>
      </c>
      <c r="J86" s="1764">
        <v>15.6</v>
      </c>
      <c r="K86" s="1764">
        <v>15.646472299165021</v>
      </c>
      <c r="L86" s="1764">
        <v>15.676973872378465</v>
      </c>
      <c r="M86" s="1764">
        <v>17.660245527533334</v>
      </c>
      <c r="N86" s="1764">
        <v>20.407126754046757</v>
      </c>
      <c r="O86" s="1764">
        <v>24.009587858759541</v>
      </c>
      <c r="P86" s="1764">
        <v>23.21643840863014</v>
      </c>
      <c r="Q86" s="1764">
        <f t="shared" ref="Q86:Q106" si="1">(Q63/$Q$85)*100</f>
        <v>23.714624358308896</v>
      </c>
      <c r="R86" s="266"/>
    </row>
    <row r="87" spans="1:18" s="291" customFormat="1" ht="13.5" customHeight="1">
      <c r="A87" s="2569"/>
      <c r="B87" s="480" t="s">
        <v>595</v>
      </c>
      <c r="C87" s="1765">
        <v>2.2000000000000002</v>
      </c>
      <c r="D87" s="1765">
        <v>1.6069932884866387</v>
      </c>
      <c r="E87" s="1765">
        <v>1.6408766917177007</v>
      </c>
      <c r="F87" s="1765">
        <v>1.8</v>
      </c>
      <c r="G87" s="1765">
        <v>1.9</v>
      </c>
      <c r="H87" s="1765">
        <v>19.8</v>
      </c>
      <c r="I87" s="1765">
        <v>13.6</v>
      </c>
      <c r="J87" s="1765">
        <v>7.4</v>
      </c>
      <c r="K87" s="1765">
        <v>11.14910519681229</v>
      </c>
      <c r="L87" s="1765">
        <v>10.73237230143698</v>
      </c>
      <c r="M87" s="1765">
        <v>10.050140117593088</v>
      </c>
      <c r="N87" s="1765">
        <v>9.7175810203184874</v>
      </c>
      <c r="O87" s="1765">
        <v>8.9120234737591293</v>
      </c>
      <c r="P87" s="1765">
        <v>10.666820762711229</v>
      </c>
      <c r="Q87" s="1768">
        <f t="shared" si="1"/>
        <v>13.633662862090235</v>
      </c>
      <c r="R87" s="266"/>
    </row>
    <row r="88" spans="1:18" s="291" customFormat="1" ht="13.5" customHeight="1">
      <c r="A88" s="2569"/>
      <c r="B88" s="485" t="s">
        <v>588</v>
      </c>
      <c r="C88" s="1768">
        <v>14.4</v>
      </c>
      <c r="D88" s="1768">
        <v>15.049748665324868</v>
      </c>
      <c r="E88" s="1768">
        <v>16.480866489239734</v>
      </c>
      <c r="F88" s="1768">
        <v>17.3</v>
      </c>
      <c r="G88" s="1768">
        <v>17.899999999999999</v>
      </c>
      <c r="H88" s="1768">
        <v>14.2</v>
      </c>
      <c r="I88" s="1768">
        <v>15.3</v>
      </c>
      <c r="J88" s="1768">
        <v>17.5</v>
      </c>
      <c r="K88" s="1768">
        <v>15.950260235286262</v>
      </c>
      <c r="L88" s="1768">
        <v>16.862037180158779</v>
      </c>
      <c r="M88" s="1768">
        <v>15.278252731644681</v>
      </c>
      <c r="N88" s="1768">
        <v>12.735525192337221</v>
      </c>
      <c r="O88" s="1768">
        <v>10.746880058186541</v>
      </c>
      <c r="P88" s="1768">
        <v>12.425545398844667</v>
      </c>
      <c r="Q88" s="1768">
        <f t="shared" si="1"/>
        <v>13.497646725349776</v>
      </c>
      <c r="R88" s="266"/>
    </row>
    <row r="89" spans="1:18" ht="13.5" customHeight="1">
      <c r="A89" s="2569"/>
      <c r="B89" s="480" t="s">
        <v>584</v>
      </c>
      <c r="C89" s="1765">
        <v>13.6</v>
      </c>
      <c r="D89" s="1765">
        <v>11.659524824865377</v>
      </c>
      <c r="E89" s="1765">
        <v>11.915875931684619</v>
      </c>
      <c r="F89" s="1765">
        <v>10.1</v>
      </c>
      <c r="G89" s="1765">
        <v>9.8000000000000007</v>
      </c>
      <c r="H89" s="1765">
        <v>9.5</v>
      </c>
      <c r="I89" s="1765">
        <v>10.5</v>
      </c>
      <c r="J89" s="1765">
        <v>11.5</v>
      </c>
      <c r="K89" s="1765">
        <v>9.7248355451306576</v>
      </c>
      <c r="L89" s="1765">
        <v>10.204114423646814</v>
      </c>
      <c r="M89" s="1765">
        <v>10.053326623562606</v>
      </c>
      <c r="N89" s="1765">
        <v>8.8617185445720335</v>
      </c>
      <c r="O89" s="1765">
        <v>7.245876251610377</v>
      </c>
      <c r="P89" s="1765">
        <v>9.3784827002181714</v>
      </c>
      <c r="Q89" s="1768">
        <f t="shared" si="1"/>
        <v>8.4348009940907058</v>
      </c>
      <c r="R89" s="266"/>
    </row>
    <row r="90" spans="1:18" s="291" customFormat="1" ht="13.5" customHeight="1">
      <c r="A90" s="2569"/>
      <c r="B90" s="480" t="s">
        <v>587</v>
      </c>
      <c r="C90" s="1765">
        <v>6.8</v>
      </c>
      <c r="D90" s="1765">
        <v>6.2365115929768562</v>
      </c>
      <c r="E90" s="1765">
        <v>5.6566556998616484</v>
      </c>
      <c r="F90" s="1765">
        <v>4.9000000000000004</v>
      </c>
      <c r="G90" s="1765">
        <v>3.9</v>
      </c>
      <c r="H90" s="1765">
        <v>3.9</v>
      </c>
      <c r="I90" s="1765">
        <v>3.6</v>
      </c>
      <c r="J90" s="1765">
        <v>5.7</v>
      </c>
      <c r="K90" s="1765">
        <v>5.2035304869325474</v>
      </c>
      <c r="L90" s="1765">
        <v>5.182292312545937</v>
      </c>
      <c r="M90" s="1765">
        <v>3.5636765432659137</v>
      </c>
      <c r="N90" s="1765">
        <v>2.6308540138125545</v>
      </c>
      <c r="O90" s="1765">
        <v>2.5854022554475362</v>
      </c>
      <c r="P90" s="1765">
        <v>3.2580513512183558</v>
      </c>
      <c r="Q90" s="1768">
        <f t="shared" si="1"/>
        <v>4.0610385274452678</v>
      </c>
      <c r="R90" s="266"/>
    </row>
    <row r="91" spans="1:18" s="291" customFormat="1" ht="13.5" customHeight="1">
      <c r="A91" s="2569"/>
      <c r="B91" s="479" t="s">
        <v>612</v>
      </c>
      <c r="C91" s="1765">
        <v>1.1000000000000001</v>
      </c>
      <c r="D91" s="1765">
        <v>1.4322867908896075</v>
      </c>
      <c r="E91" s="1765">
        <v>1.1030039083735035</v>
      </c>
      <c r="F91" s="1765">
        <v>2</v>
      </c>
      <c r="G91" s="1765">
        <v>1.8</v>
      </c>
      <c r="H91" s="1765">
        <v>1.9</v>
      </c>
      <c r="I91" s="1765">
        <v>2.5</v>
      </c>
      <c r="J91" s="1765">
        <v>3.2</v>
      </c>
      <c r="K91" s="1765">
        <v>2.9230528464407333</v>
      </c>
      <c r="L91" s="1765">
        <v>3.3351581321911143</v>
      </c>
      <c r="M91" s="1765">
        <v>3.738205842388088</v>
      </c>
      <c r="N91" s="1765">
        <v>2.7884548493232564</v>
      </c>
      <c r="O91" s="1765">
        <v>2.7875312406636628</v>
      </c>
      <c r="P91" s="1765">
        <v>2.8132158687364059</v>
      </c>
      <c r="Q91" s="1768">
        <f t="shared" si="1"/>
        <v>4.0559456388154249</v>
      </c>
      <c r="R91" s="266"/>
    </row>
    <row r="92" spans="1:18" s="291" customFormat="1" ht="13.5" customHeight="1">
      <c r="A92" s="2569"/>
      <c r="B92" s="480" t="s">
        <v>611</v>
      </c>
      <c r="C92" s="1765">
        <v>4.2</v>
      </c>
      <c r="D92" s="1765">
        <v>4.2402952513606786</v>
      </c>
      <c r="E92" s="1765">
        <v>4.8855651425641717</v>
      </c>
      <c r="F92" s="1765">
        <v>4.0999999999999996</v>
      </c>
      <c r="G92" s="1765">
        <v>5</v>
      </c>
      <c r="H92" s="1765">
        <v>3.8</v>
      </c>
      <c r="I92" s="1765">
        <v>4.8</v>
      </c>
      <c r="J92" s="1765">
        <v>5</v>
      </c>
      <c r="K92" s="1765">
        <v>5.0955539979635862</v>
      </c>
      <c r="L92" s="1765">
        <v>5.3617043745355577</v>
      </c>
      <c r="M92" s="1765">
        <v>5.0637903239951108</v>
      </c>
      <c r="N92" s="1765">
        <v>3.6111691937812718</v>
      </c>
      <c r="O92" s="1765">
        <v>2.799948931562724</v>
      </c>
      <c r="P92" s="1765">
        <v>3.2520459064352969</v>
      </c>
      <c r="Q92" s="1768">
        <f t="shared" si="1"/>
        <v>4.0451425417218179</v>
      </c>
      <c r="R92" s="266"/>
    </row>
    <row r="93" spans="1:18" s="291" customFormat="1" ht="13.5" customHeight="1">
      <c r="A93" s="2569"/>
      <c r="B93" s="480" t="s">
        <v>591</v>
      </c>
      <c r="C93" s="1765">
        <v>5.9</v>
      </c>
      <c r="D93" s="1765">
        <v>7.8242623669986919</v>
      </c>
      <c r="E93" s="1765">
        <v>8.5209240971708731</v>
      </c>
      <c r="F93" s="1765">
        <v>10</v>
      </c>
      <c r="G93" s="1765">
        <v>6.1</v>
      </c>
      <c r="H93" s="1765">
        <v>2.9</v>
      </c>
      <c r="I93" s="1765">
        <v>3.4</v>
      </c>
      <c r="J93" s="1765">
        <v>4.0999999999999996</v>
      </c>
      <c r="K93" s="1765">
        <v>3.7498411573297386</v>
      </c>
      <c r="L93" s="1765">
        <v>3.5692136061031277</v>
      </c>
      <c r="M93" s="1765">
        <v>3.1021211574481367</v>
      </c>
      <c r="N93" s="1765">
        <v>3.2779507889474964</v>
      </c>
      <c r="O93" s="1765">
        <v>3.6433638103918691</v>
      </c>
      <c r="P93" s="1765">
        <v>2.3097731452216821</v>
      </c>
      <c r="Q93" s="1768">
        <f t="shared" si="1"/>
        <v>3.9184119241499125</v>
      </c>
      <c r="R93" s="266"/>
    </row>
    <row r="94" spans="1:18" ht="13.5" customHeight="1">
      <c r="A94" s="2569"/>
      <c r="B94" s="479" t="s">
        <v>594</v>
      </c>
      <c r="C94" s="1765">
        <v>5.3</v>
      </c>
      <c r="D94" s="1765">
        <v>7.0301840836531477</v>
      </c>
      <c r="E94" s="1765">
        <v>2.9506287663503725</v>
      </c>
      <c r="F94" s="1765">
        <v>3</v>
      </c>
      <c r="G94" s="1765">
        <v>3.7</v>
      </c>
      <c r="H94" s="1765">
        <v>3</v>
      </c>
      <c r="I94" s="1765">
        <v>3.5</v>
      </c>
      <c r="J94" s="1765">
        <v>3.2</v>
      </c>
      <c r="K94" s="1765">
        <v>3.0797476592982598</v>
      </c>
      <c r="L94" s="1765">
        <v>3.2561759435978352</v>
      </c>
      <c r="M94" s="1765">
        <v>3.3888992195627257</v>
      </c>
      <c r="N94" s="1765">
        <v>11.490729032948877</v>
      </c>
      <c r="O94" s="1765">
        <v>10.111058221495389</v>
      </c>
      <c r="P94" s="1765">
        <v>5.5064979981985136</v>
      </c>
      <c r="Q94" s="1768">
        <f t="shared" si="1"/>
        <v>3.5867568433761843</v>
      </c>
      <c r="R94" s="266"/>
    </row>
    <row r="95" spans="1:18" ht="13.5" customHeight="1">
      <c r="A95" s="2569"/>
      <c r="B95" s="486" t="s">
        <v>613</v>
      </c>
      <c r="C95" s="1765">
        <v>3.5</v>
      </c>
      <c r="D95" s="1765">
        <v>3.0071555606852645</v>
      </c>
      <c r="E95" s="1765">
        <v>2.8612282649861775</v>
      </c>
      <c r="F95" s="1765">
        <v>2.9</v>
      </c>
      <c r="G95" s="1765">
        <v>3.4</v>
      </c>
      <c r="H95" s="1765">
        <v>3.1</v>
      </c>
      <c r="I95" s="1765">
        <v>3.1</v>
      </c>
      <c r="J95" s="1765">
        <v>3.2</v>
      </c>
      <c r="K95" s="1765">
        <v>3.0271559069748188</v>
      </c>
      <c r="L95" s="1765">
        <v>2.6062502507619274</v>
      </c>
      <c r="M95" s="1765">
        <v>2.4025627285895643</v>
      </c>
      <c r="N95" s="1765">
        <v>1.8610589911140167</v>
      </c>
      <c r="O95" s="1765">
        <v>2.5304261688543361</v>
      </c>
      <c r="P95" s="1765">
        <v>2.6087647535587539</v>
      </c>
      <c r="Q95" s="1768">
        <f t="shared" si="1"/>
        <v>2.9120519865609471</v>
      </c>
      <c r="R95" s="266"/>
    </row>
    <row r="96" spans="1:18" ht="13.5" customHeight="1">
      <c r="A96" s="2569"/>
      <c r="B96" s="480" t="s">
        <v>614</v>
      </c>
      <c r="C96" s="1765">
        <v>3.8</v>
      </c>
      <c r="D96" s="1765">
        <v>2.7448202230969136</v>
      </c>
      <c r="E96" s="1765">
        <v>2.3584854472987908</v>
      </c>
      <c r="F96" s="1765">
        <v>2.2000000000000002</v>
      </c>
      <c r="G96" s="1765">
        <v>2.5</v>
      </c>
      <c r="H96" s="1765">
        <v>2.1</v>
      </c>
      <c r="I96" s="1765">
        <v>2.6</v>
      </c>
      <c r="J96" s="1765">
        <v>2.6</v>
      </c>
      <c r="K96" s="1765">
        <v>2.7311324497144835</v>
      </c>
      <c r="L96" s="1765">
        <v>2.687597831112059</v>
      </c>
      <c r="M96" s="1765">
        <v>3.3542580047811397</v>
      </c>
      <c r="N96" s="1765">
        <v>2.5720549584965928</v>
      </c>
      <c r="O96" s="1765">
        <v>2.2603774408126842</v>
      </c>
      <c r="P96" s="1765">
        <v>2.8089544611511874</v>
      </c>
      <c r="Q96" s="1768">
        <f t="shared" si="1"/>
        <v>2.771148734468619</v>
      </c>
      <c r="R96" s="266"/>
    </row>
    <row r="97" spans="1:18" s="291" customFormat="1" ht="13.5" customHeight="1">
      <c r="A97" s="2569"/>
      <c r="B97" s="480" t="s">
        <v>600</v>
      </c>
      <c r="C97" s="1765">
        <v>1.1000000000000001</v>
      </c>
      <c r="D97" s="1765">
        <v>0.79239714228721281</v>
      </c>
      <c r="E97" s="1765">
        <v>1.4397860571287238</v>
      </c>
      <c r="F97" s="1765">
        <v>1.3</v>
      </c>
      <c r="G97" s="1765">
        <v>2.4</v>
      </c>
      <c r="H97" s="1765">
        <v>1.5</v>
      </c>
      <c r="I97" s="1765">
        <v>1.7</v>
      </c>
      <c r="J97" s="1765">
        <v>1.7</v>
      </c>
      <c r="K97" s="1765">
        <v>2.6991195033709685</v>
      </c>
      <c r="L97" s="1765">
        <v>3.2403944288539059</v>
      </c>
      <c r="M97" s="1765">
        <v>3.8531579482065759</v>
      </c>
      <c r="N97" s="1765">
        <v>2.5751187428976028</v>
      </c>
      <c r="O97" s="1765">
        <v>2.1878017393925564</v>
      </c>
      <c r="P97" s="1765">
        <v>2.7594720614461079</v>
      </c>
      <c r="Q97" s="1768">
        <f t="shared" si="1"/>
        <v>2.4966471816520199</v>
      </c>
      <c r="R97" s="266"/>
    </row>
    <row r="98" spans="1:18" ht="13.5" customHeight="1">
      <c r="A98" s="2569"/>
      <c r="B98" s="479" t="s">
        <v>590</v>
      </c>
      <c r="C98" s="1765">
        <v>8.6999999999999993</v>
      </c>
      <c r="D98" s="1765">
        <v>8.0139994250648297</v>
      </c>
      <c r="E98" s="1765">
        <v>9.0060570771961732</v>
      </c>
      <c r="F98" s="1765">
        <v>9.1999999999999993</v>
      </c>
      <c r="G98" s="1765">
        <v>9.1</v>
      </c>
      <c r="H98" s="1765">
        <v>6.6</v>
      </c>
      <c r="I98" s="1765">
        <v>7</v>
      </c>
      <c r="J98" s="1765">
        <v>7.1</v>
      </c>
      <c r="K98" s="1765">
        <v>6.110836781195184</v>
      </c>
      <c r="L98" s="1765">
        <v>4.8421430591754824</v>
      </c>
      <c r="M98" s="1765">
        <v>4.8389099706620327</v>
      </c>
      <c r="N98" s="1765">
        <v>3.0691073173684194</v>
      </c>
      <c r="O98" s="1765">
        <v>2.6780138936278255</v>
      </c>
      <c r="P98" s="1765">
        <v>3.571709667246036</v>
      </c>
      <c r="Q98" s="1768">
        <f t="shared" si="1"/>
        <v>2.3670100165287384</v>
      </c>
      <c r="R98" s="266"/>
    </row>
    <row r="99" spans="1:18" s="291" customFormat="1" ht="13.5" customHeight="1">
      <c r="A99" s="2569"/>
      <c r="B99" s="480" t="s">
        <v>585</v>
      </c>
      <c r="C99" s="1765">
        <v>1.1000000000000001</v>
      </c>
      <c r="D99" s="1765">
        <v>0.89738150286093021</v>
      </c>
      <c r="E99" s="1765">
        <v>0.94347157347458788</v>
      </c>
      <c r="F99" s="1765">
        <v>1.1000000000000001</v>
      </c>
      <c r="G99" s="1765">
        <v>1.3</v>
      </c>
      <c r="H99" s="1765">
        <v>1.6</v>
      </c>
      <c r="I99" s="1765">
        <v>1.2</v>
      </c>
      <c r="J99" s="1765">
        <v>1.2</v>
      </c>
      <c r="K99" s="1765">
        <v>1.2813660386596375</v>
      </c>
      <c r="L99" s="1765">
        <v>1.4902922504632592</v>
      </c>
      <c r="M99" s="1765">
        <v>1.8229839857859309</v>
      </c>
      <c r="N99" s="1765">
        <v>1.8955431062872428</v>
      </c>
      <c r="O99" s="1765">
        <v>3.8596458427757816</v>
      </c>
      <c r="P99" s="1765">
        <v>2.1975382011751963</v>
      </c>
      <c r="Q99" s="1768">
        <f t="shared" si="1"/>
        <v>1.4003385999289053</v>
      </c>
      <c r="R99" s="266"/>
    </row>
    <row r="100" spans="1:18" ht="13.5" customHeight="1">
      <c r="A100" s="2569"/>
      <c r="B100" s="480" t="s">
        <v>596</v>
      </c>
      <c r="C100" s="1765">
        <v>4.5</v>
      </c>
      <c r="D100" s="1765">
        <v>4.6879487967285334</v>
      </c>
      <c r="E100" s="1765">
        <v>5.337132639942701</v>
      </c>
      <c r="F100" s="1765">
        <v>5.3</v>
      </c>
      <c r="G100" s="1765">
        <v>5.0999999999999996</v>
      </c>
      <c r="H100" s="1765">
        <v>4.3</v>
      </c>
      <c r="I100" s="1765">
        <v>5.8</v>
      </c>
      <c r="J100" s="1765">
        <v>4.2</v>
      </c>
      <c r="K100" s="1765">
        <v>4.3736662608634935</v>
      </c>
      <c r="L100" s="1765">
        <v>4.0780017239263611</v>
      </c>
      <c r="M100" s="1765">
        <v>4.23599048839431</v>
      </c>
      <c r="N100" s="1765">
        <v>2.94559682179406</v>
      </c>
      <c r="O100" s="1765">
        <v>2.3136327272054684</v>
      </c>
      <c r="P100" s="1765">
        <v>2.9931819274285156</v>
      </c>
      <c r="Q100" s="1768">
        <f t="shared" si="1"/>
        <v>0.91471366391153386</v>
      </c>
      <c r="R100" s="266"/>
    </row>
    <row r="101" spans="1:18" s="291" customFormat="1" ht="13.5" customHeight="1">
      <c r="A101" s="2569"/>
      <c r="B101" s="479" t="s">
        <v>592</v>
      </c>
      <c r="C101" s="1765">
        <v>0.6</v>
      </c>
      <c r="D101" s="1765">
        <v>0.91001904598907513</v>
      </c>
      <c r="E101" s="1765">
        <v>0.80264646095104619</v>
      </c>
      <c r="F101" s="1765">
        <v>1</v>
      </c>
      <c r="G101" s="1765">
        <v>1</v>
      </c>
      <c r="H101" s="1765">
        <v>0.8</v>
      </c>
      <c r="I101" s="1765">
        <v>0.8</v>
      </c>
      <c r="J101" s="1765">
        <v>0.6</v>
      </c>
      <c r="K101" s="1765">
        <v>0.83648496343514489</v>
      </c>
      <c r="L101" s="1765">
        <v>1.0202529593381175</v>
      </c>
      <c r="M101" s="1765">
        <v>1.4107505241899434</v>
      </c>
      <c r="N101" s="1765">
        <v>1.0460388370770881</v>
      </c>
      <c r="O101" s="1765">
        <v>0.8437452469945057</v>
      </c>
      <c r="P101" s="1765">
        <v>1.4346224619400039</v>
      </c>
      <c r="Q101" s="1768">
        <f t="shared" si="1"/>
        <v>0.8116212516468293</v>
      </c>
      <c r="R101" s="266"/>
    </row>
    <row r="102" spans="1:18" ht="13.5" customHeight="1">
      <c r="A102" s="2569"/>
      <c r="B102" s="480" t="s">
        <v>598</v>
      </c>
      <c r="C102" s="1765">
        <v>2.9</v>
      </c>
      <c r="D102" s="1765">
        <v>3.3171231896127447</v>
      </c>
      <c r="E102" s="1765">
        <v>2.9085306628261378</v>
      </c>
      <c r="F102" s="1765">
        <v>3</v>
      </c>
      <c r="G102" s="1765">
        <v>2.7</v>
      </c>
      <c r="H102" s="1765">
        <v>2.4</v>
      </c>
      <c r="I102" s="1765">
        <v>2</v>
      </c>
      <c r="J102" s="1765">
        <v>1.7</v>
      </c>
      <c r="K102" s="1765">
        <v>1.71317628889387</v>
      </c>
      <c r="L102" s="1765">
        <v>1.4035310974372039</v>
      </c>
      <c r="M102" s="1765">
        <v>1.1305369502419984</v>
      </c>
      <c r="N102" s="1765">
        <v>4.6098636406537965</v>
      </c>
      <c r="O102" s="1765">
        <v>7.1658766460361605</v>
      </c>
      <c r="P102" s="1765">
        <v>4.0959631200001834</v>
      </c>
      <c r="Q102" s="1768">
        <f t="shared" si="1"/>
        <v>0.80014939139980878</v>
      </c>
      <c r="R102" s="266"/>
    </row>
    <row r="103" spans="1:18" s="291" customFormat="1" ht="13.5" customHeight="1">
      <c r="A103" s="2569"/>
      <c r="B103" s="480" t="s">
        <v>586</v>
      </c>
      <c r="C103" s="1765">
        <v>0.2</v>
      </c>
      <c r="D103" s="1765">
        <v>0.14452016063516143</v>
      </c>
      <c r="E103" s="1765">
        <v>0.15386161214610156</v>
      </c>
      <c r="F103" s="1765">
        <v>0.2</v>
      </c>
      <c r="G103" s="1765">
        <v>0.2</v>
      </c>
      <c r="H103" s="1765">
        <v>0.2</v>
      </c>
      <c r="I103" s="1765">
        <v>0.3</v>
      </c>
      <c r="J103" s="1765">
        <v>0.3</v>
      </c>
      <c r="K103" s="1765">
        <v>0.31770576447941457</v>
      </c>
      <c r="L103" s="1765">
        <v>0.32982478004547572</v>
      </c>
      <c r="M103" s="1765">
        <v>0.32802404950926939</v>
      </c>
      <c r="N103" s="1765">
        <v>0.30176487331066271</v>
      </c>
      <c r="O103" s="1765">
        <v>0.32861330396000737</v>
      </c>
      <c r="P103" s="1765">
        <v>0.46054865550081087</v>
      </c>
      <c r="Q103" s="1768">
        <f t="shared" si="1"/>
        <v>0.41373289702539295</v>
      </c>
      <c r="R103" s="266"/>
    </row>
    <row r="104" spans="1:18" s="291" customFormat="1" ht="13.5" customHeight="1">
      <c r="A104" s="2569"/>
      <c r="B104" s="480" t="s">
        <v>603</v>
      </c>
      <c r="C104" s="1765">
        <v>0.1</v>
      </c>
      <c r="D104" s="1765">
        <v>4.2260407983567061E-2</v>
      </c>
      <c r="E104" s="1765">
        <v>4.5962678511159608E-2</v>
      </c>
      <c r="F104" s="1765">
        <v>0.4</v>
      </c>
      <c r="G104" s="1765">
        <v>0.3</v>
      </c>
      <c r="H104" s="1765">
        <v>0.4</v>
      </c>
      <c r="I104" s="1765">
        <v>0.3</v>
      </c>
      <c r="J104" s="1765">
        <v>0.4</v>
      </c>
      <c r="K104" s="1765">
        <v>0.43141983198194384</v>
      </c>
      <c r="L104" s="1765">
        <v>0.44103781256560276</v>
      </c>
      <c r="M104" s="1765">
        <v>0.38310170784778502</v>
      </c>
      <c r="N104" s="1765">
        <v>0.3109280178181465</v>
      </c>
      <c r="O104" s="1765">
        <v>0.28037452997384182</v>
      </c>
      <c r="P104" s="1765">
        <v>0.30836093744407922</v>
      </c>
      <c r="Q104" s="1768">
        <f t="shared" si="1"/>
        <v>0.30395285322655075</v>
      </c>
      <c r="R104" s="266"/>
    </row>
    <row r="105" spans="1:18" ht="13.5" customHeight="1">
      <c r="A105" s="2569"/>
      <c r="B105" s="480" t="s">
        <v>601</v>
      </c>
      <c r="C105" s="1765">
        <v>0.8</v>
      </c>
      <c r="D105" s="1765">
        <v>0.62039902090553456</v>
      </c>
      <c r="E105" s="1765">
        <v>0.52743719421550417</v>
      </c>
      <c r="F105" s="1765">
        <v>0.6</v>
      </c>
      <c r="G105" s="1765">
        <v>0.4</v>
      </c>
      <c r="H105" s="1765">
        <v>0.3</v>
      </c>
      <c r="I105" s="1765">
        <v>0.4</v>
      </c>
      <c r="J105" s="1765">
        <v>0.4</v>
      </c>
      <c r="K105" s="1765">
        <v>0.26011115587426953</v>
      </c>
      <c r="L105" s="1765">
        <v>0.27773137266653686</v>
      </c>
      <c r="M105" s="1765">
        <v>0.21663305122483698</v>
      </c>
      <c r="N105" s="1765">
        <v>0.26177877269276367</v>
      </c>
      <c r="O105" s="1765">
        <v>0.16634250918142698</v>
      </c>
      <c r="P105" s="1765">
        <v>0.20651677778031235</v>
      </c>
      <c r="Q105" s="1768">
        <f t="shared" si="1"/>
        <v>0.23162354601887866</v>
      </c>
      <c r="R105" s="291"/>
    </row>
    <row r="106" spans="1:18" ht="13.5" customHeight="1">
      <c r="A106" s="2569"/>
      <c r="B106" s="480" t="s">
        <v>599</v>
      </c>
      <c r="C106" s="1765">
        <v>0</v>
      </c>
      <c r="D106" s="1765">
        <v>8.2897645290124691E-3</v>
      </c>
      <c r="E106" s="1765">
        <v>7.6260946408650467E-3</v>
      </c>
      <c r="F106" s="1765">
        <v>0</v>
      </c>
      <c r="G106" s="1765">
        <v>0</v>
      </c>
      <c r="H106" s="1765">
        <v>0</v>
      </c>
      <c r="I106" s="1765">
        <v>0</v>
      </c>
      <c r="J106" s="1765">
        <v>0</v>
      </c>
      <c r="K106" s="1765">
        <v>3.3101357486795102E-2</v>
      </c>
      <c r="L106" s="1765">
        <v>0.1503547273890059</v>
      </c>
      <c r="M106" s="1765">
        <v>0.2356799628699508</v>
      </c>
      <c r="N106" s="1765">
        <v>0.20582270484163878</v>
      </c>
      <c r="O106" s="1765">
        <v>0.14297130409943165</v>
      </c>
      <c r="P106" s="1765">
        <v>0.14781831349484748</v>
      </c>
      <c r="Q106" s="1768">
        <f t="shared" si="1"/>
        <v>0.11711071682664682</v>
      </c>
      <c r="R106" s="291"/>
    </row>
    <row r="107" spans="1:18" ht="13.5" customHeight="1" thickBot="1">
      <c r="A107" s="2569"/>
      <c r="B107" s="481" t="s">
        <v>606</v>
      </c>
      <c r="C107" s="1766">
        <v>2.8</v>
      </c>
      <c r="D107" s="1766">
        <v>2.916497362477211</v>
      </c>
      <c r="E107" s="1766">
        <v>2.977305669846781</v>
      </c>
      <c r="F107" s="1766">
        <v>3.1</v>
      </c>
      <c r="G107" s="1766">
        <v>3.3</v>
      </c>
      <c r="H107" s="1766">
        <v>2.5</v>
      </c>
      <c r="I107" s="1766">
        <v>2.9</v>
      </c>
      <c r="J107" s="1766">
        <v>3.2</v>
      </c>
      <c r="K107" s="1766">
        <v>3.662324272710876</v>
      </c>
      <c r="L107" s="1766">
        <v>3.3</v>
      </c>
      <c r="M107" s="1766">
        <v>3.888752540702975</v>
      </c>
      <c r="N107" s="1766">
        <v>2.8242138255600162</v>
      </c>
      <c r="O107" s="1766">
        <v>2.400506545209165</v>
      </c>
      <c r="P107" s="1766">
        <v>3.579677121619504</v>
      </c>
      <c r="Q107" s="1766">
        <f>(Q84/Q85)*100</f>
        <v>5.511868745456912</v>
      </c>
      <c r="R107" s="291"/>
    </row>
    <row r="108" spans="1:18" s="291" customFormat="1" ht="13.5" customHeight="1" thickTop="1">
      <c r="A108" s="2570"/>
      <c r="B108" s="482" t="s">
        <v>615</v>
      </c>
      <c r="C108" s="1767">
        <v>100</v>
      </c>
      <c r="D108" s="1767">
        <v>100</v>
      </c>
      <c r="E108" s="1767">
        <v>100</v>
      </c>
      <c r="F108" s="1767">
        <v>100</v>
      </c>
      <c r="G108" s="1767">
        <v>100</v>
      </c>
      <c r="H108" s="1767">
        <v>100</v>
      </c>
      <c r="I108" s="1767">
        <v>100</v>
      </c>
      <c r="J108" s="1767">
        <v>100</v>
      </c>
      <c r="K108" s="1767">
        <v>100</v>
      </c>
      <c r="L108" s="1767">
        <v>100</v>
      </c>
      <c r="M108" s="1767">
        <v>100</v>
      </c>
      <c r="N108" s="1767">
        <v>100</v>
      </c>
      <c r="O108" s="1767">
        <v>100</v>
      </c>
      <c r="P108" s="1767">
        <v>100</v>
      </c>
      <c r="Q108" s="1767">
        <f>SUM(Q86:Q107)</f>
        <v>100</v>
      </c>
      <c r="R108" s="171"/>
    </row>
    <row r="109" spans="1:18" ht="12" customHeight="1">
      <c r="A109" s="487"/>
    </row>
    <row r="110" spans="1:18">
      <c r="A110" s="59" t="s">
        <v>616</v>
      </c>
    </row>
  </sheetData>
  <mergeCells count="10">
    <mergeCell ref="A63:A85"/>
    <mergeCell ref="A86:A108"/>
    <mergeCell ref="A5:A6"/>
    <mergeCell ref="B5:B6"/>
    <mergeCell ref="C5:Q5"/>
    <mergeCell ref="A7:A32"/>
    <mergeCell ref="A33:A58"/>
    <mergeCell ref="A61:A62"/>
    <mergeCell ref="B61:B62"/>
    <mergeCell ref="C61:Q61"/>
  </mergeCells>
  <phoneticPr fontId="3"/>
  <pageMargins left="0.35433070866141736" right="0.35433070866141736" top="0.78740157480314965" bottom="0.78740157480314965" header="0.31496062992125984" footer="0.31496062992125984"/>
  <pageSetup paperSize="9" scale="56" orientation="portrait" horizontalDpi="4294967292" verticalDpi="4294967292" r:id="rId1"/>
  <headerFooter alignWithMargins="0"/>
  <rowBreaks count="1" manualBreakCount="1">
    <brk id="58" max="1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59D6A-A4D7-4176-ACC6-06D263DA027B}">
  <dimension ref="A1:W81"/>
  <sheetViews>
    <sheetView showGridLines="0" zoomScaleNormal="100" zoomScaleSheetLayoutView="100" workbookViewId="0"/>
  </sheetViews>
  <sheetFormatPr defaultColWidth="12.83203125" defaultRowHeight="15.5"/>
  <cols>
    <col min="1" max="1" width="14" style="171" customWidth="1"/>
    <col min="2" max="17" width="7.25" style="171" customWidth="1"/>
    <col min="18" max="26" width="7.58203125" style="171" customWidth="1"/>
    <col min="27" max="16384" width="12.83203125" style="171"/>
  </cols>
  <sheetData>
    <row r="1" spans="1:23" ht="23.5">
      <c r="A1" s="55" t="s">
        <v>617</v>
      </c>
      <c r="B1" s="59"/>
      <c r="C1" s="59"/>
      <c r="D1" s="59"/>
      <c r="E1" s="59"/>
      <c r="F1" s="59"/>
      <c r="G1" s="59"/>
      <c r="H1" s="59"/>
      <c r="I1" s="59"/>
      <c r="J1" s="59"/>
      <c r="K1" s="59"/>
      <c r="L1" s="59"/>
      <c r="M1" s="59"/>
      <c r="N1" s="59"/>
      <c r="O1" s="59"/>
      <c r="P1" s="59"/>
      <c r="Q1" s="59"/>
      <c r="R1" s="59"/>
      <c r="S1" s="59"/>
      <c r="T1" s="59"/>
      <c r="U1" s="59"/>
      <c r="V1" s="59"/>
      <c r="W1" s="59"/>
    </row>
    <row r="2" spans="1:23" ht="9" customHeight="1">
      <c r="A2" s="55"/>
      <c r="B2" s="59"/>
      <c r="C2" s="59"/>
      <c r="D2" s="59"/>
      <c r="E2" s="59"/>
      <c r="F2" s="59"/>
      <c r="G2" s="59"/>
      <c r="H2" s="59"/>
      <c r="I2" s="59"/>
      <c r="J2" s="59"/>
      <c r="K2" s="59"/>
      <c r="L2" s="59"/>
      <c r="M2" s="59"/>
      <c r="N2" s="59"/>
      <c r="O2" s="59"/>
      <c r="P2" s="59"/>
      <c r="Q2" s="59"/>
      <c r="R2" s="59"/>
      <c r="S2" s="59"/>
      <c r="T2" s="59"/>
      <c r="U2" s="59"/>
      <c r="V2" s="59"/>
      <c r="W2" s="59"/>
    </row>
    <row r="3" spans="1:23" ht="22.5" customHeight="1">
      <c r="A3" s="242"/>
      <c r="B3" s="488"/>
      <c r="C3" s="59"/>
      <c r="D3" s="59"/>
      <c r="E3" s="59"/>
      <c r="F3" s="59"/>
      <c r="G3" s="59"/>
      <c r="H3" s="59"/>
      <c r="I3" s="59"/>
      <c r="J3" s="59"/>
      <c r="K3" s="59"/>
      <c r="L3" s="59"/>
      <c r="M3" s="59"/>
      <c r="N3" s="59"/>
      <c r="O3" s="59"/>
      <c r="P3" s="59"/>
      <c r="Q3" s="59"/>
      <c r="S3" s="59"/>
      <c r="T3" s="59"/>
      <c r="V3" s="489"/>
      <c r="W3" s="489" t="s">
        <v>618</v>
      </c>
    </row>
    <row r="4" spans="1:23" ht="24" customHeight="1">
      <c r="A4" s="490"/>
      <c r="B4" s="490"/>
      <c r="C4" s="491">
        <v>2000</v>
      </c>
      <c r="D4" s="492">
        <v>2005</v>
      </c>
      <c r="E4" s="492">
        <v>2006</v>
      </c>
      <c r="F4" s="492">
        <v>2007</v>
      </c>
      <c r="G4" s="492">
        <v>2008</v>
      </c>
      <c r="H4" s="492">
        <v>2009</v>
      </c>
      <c r="I4" s="492">
        <v>2010</v>
      </c>
      <c r="J4" s="492">
        <v>2011</v>
      </c>
      <c r="K4" s="492">
        <v>2012</v>
      </c>
      <c r="L4" s="492">
        <v>2013</v>
      </c>
      <c r="M4" s="492">
        <v>2014</v>
      </c>
      <c r="N4" s="492">
        <v>2015</v>
      </c>
      <c r="O4" s="492">
        <v>2016</v>
      </c>
      <c r="P4" s="492">
        <v>2017</v>
      </c>
      <c r="Q4" s="492">
        <v>2018</v>
      </c>
      <c r="R4" s="492">
        <v>2019</v>
      </c>
      <c r="S4" s="492">
        <v>2020</v>
      </c>
      <c r="T4" s="492">
        <v>2021</v>
      </c>
      <c r="U4" s="492">
        <v>2022</v>
      </c>
      <c r="V4" s="492">
        <v>2023</v>
      </c>
      <c r="W4" s="492">
        <v>2024</v>
      </c>
    </row>
    <row r="5" spans="1:23" ht="12.75" customHeight="1">
      <c r="A5" s="493" t="s">
        <v>619</v>
      </c>
      <c r="B5" s="494" t="s">
        <v>620</v>
      </c>
      <c r="C5" s="495">
        <v>1639.4760000000001</v>
      </c>
      <c r="D5" s="495">
        <v>4482.5590000000002</v>
      </c>
      <c r="E5" s="495">
        <v>5316.7597483307136</v>
      </c>
      <c r="F5" s="495">
        <v>6246.2785786213099</v>
      </c>
      <c r="G5" s="495">
        <v>7322.4624081799202</v>
      </c>
      <c r="H5" s="495">
        <v>7681.80075965383</v>
      </c>
      <c r="I5" s="495">
        <v>8100.5965708036802</v>
      </c>
      <c r="J5" s="495">
        <v>9039.3797549999999</v>
      </c>
      <c r="K5" s="495">
        <v>8442.4098300000005</v>
      </c>
      <c r="L5" s="495">
        <v>8869.9264899999998</v>
      </c>
      <c r="M5" s="495">
        <v>9284.9870460000002</v>
      </c>
      <c r="N5" s="495">
        <v>8103.5147690000003</v>
      </c>
      <c r="O5" s="495">
        <v>8582.5629570000001</v>
      </c>
      <c r="P5" s="495">
        <v>9083.382603</v>
      </c>
      <c r="Q5" s="495">
        <v>10038.215936000001</v>
      </c>
      <c r="R5" s="495">
        <v>11261.388352133999</v>
      </c>
      <c r="S5" s="495">
        <v>12381.615731115999</v>
      </c>
      <c r="T5" s="495">
        <v>14423.860392698998</v>
      </c>
      <c r="U5" s="495">
        <v>13718.855294090999</v>
      </c>
      <c r="V5" s="495">
        <v>17588.010129896</v>
      </c>
      <c r="W5" s="495">
        <v>21034.604274464</v>
      </c>
    </row>
    <row r="6" spans="1:23" ht="12.75" customHeight="1">
      <c r="A6" s="496" t="s">
        <v>619</v>
      </c>
      <c r="B6" s="497" t="s">
        <v>621</v>
      </c>
      <c r="C6" s="498">
        <v>1997.0350000000001</v>
      </c>
      <c r="D6" s="498">
        <v>4184.4949999999999</v>
      </c>
      <c r="E6" s="498">
        <v>4891.6215785388858</v>
      </c>
      <c r="F6" s="498">
        <v>5514.9526266744606</v>
      </c>
      <c r="G6" s="498">
        <v>6229.2034644373298</v>
      </c>
      <c r="H6" s="498">
        <v>6831.152277655151</v>
      </c>
      <c r="I6" s="498">
        <v>7245.2321453111808</v>
      </c>
      <c r="J6" s="498">
        <v>8349.4396950000009</v>
      </c>
      <c r="K6" s="498">
        <v>5191.311162</v>
      </c>
      <c r="L6" s="498">
        <v>5526.4305420000001</v>
      </c>
      <c r="M6" s="498">
        <v>6010.4668210000009</v>
      </c>
      <c r="N6" s="498">
        <v>5277.9800100000002</v>
      </c>
      <c r="O6" s="498">
        <v>5712.4646840000005</v>
      </c>
      <c r="P6" s="498">
        <v>6018.3208349999995</v>
      </c>
      <c r="Q6" s="498">
        <v>7276.5661840000002</v>
      </c>
      <c r="R6" s="498">
        <v>7630.6653962029995</v>
      </c>
      <c r="S6" s="498">
        <v>7958.7902200699991</v>
      </c>
      <c r="T6" s="498">
        <v>10782.021810778999</v>
      </c>
      <c r="U6" s="498">
        <v>10069.380213339</v>
      </c>
      <c r="V6" s="498">
        <v>11279.201058794</v>
      </c>
      <c r="W6" s="498">
        <v>11668.441580655001</v>
      </c>
    </row>
    <row r="7" spans="1:23" ht="12.75" customHeight="1">
      <c r="A7" s="499" t="s">
        <v>619</v>
      </c>
      <c r="B7" s="500" t="s">
        <v>622</v>
      </c>
      <c r="C7" s="501">
        <v>-357.55900000000003</v>
      </c>
      <c r="D7" s="501">
        <v>298.06400000000031</v>
      </c>
      <c r="E7" s="501">
        <v>425.13816979182775</v>
      </c>
      <c r="F7" s="501">
        <v>731.32595194684927</v>
      </c>
      <c r="G7" s="501">
        <v>1093.2589437425904</v>
      </c>
      <c r="H7" s="501">
        <v>850.64848199867902</v>
      </c>
      <c r="I7" s="501">
        <v>855.36442549249932</v>
      </c>
      <c r="J7" s="501">
        <v>689.94005999999899</v>
      </c>
      <c r="K7" s="501">
        <v>3251.0986680000005</v>
      </c>
      <c r="L7" s="501">
        <v>3343.4959479999998</v>
      </c>
      <c r="M7" s="501">
        <v>3274.5202249999993</v>
      </c>
      <c r="N7" s="501">
        <v>2825.5347590000001</v>
      </c>
      <c r="O7" s="501">
        <v>2870.0982729999996</v>
      </c>
      <c r="P7" s="501">
        <v>3065.0617680000005</v>
      </c>
      <c r="Q7" s="501">
        <v>2761.6497520000003</v>
      </c>
      <c r="R7" s="501">
        <v>3630.7229559309999</v>
      </c>
      <c r="S7" s="501">
        <v>4422.8255110459995</v>
      </c>
      <c r="T7" s="501">
        <v>3641.8385819199993</v>
      </c>
      <c r="U7" s="501">
        <v>3649.4750807519995</v>
      </c>
      <c r="V7" s="501">
        <v>6308.8090711019995</v>
      </c>
      <c r="W7" s="501">
        <v>9366.1626938089994</v>
      </c>
    </row>
    <row r="8" spans="1:23" ht="12.75" customHeight="1">
      <c r="A8" s="493" t="s">
        <v>594</v>
      </c>
      <c r="B8" s="494" t="s">
        <v>620</v>
      </c>
      <c r="C8" s="495">
        <v>6846.7939999999999</v>
      </c>
      <c r="D8" s="495">
        <v>34797.987000000001</v>
      </c>
      <c r="E8" s="495">
        <v>38362.642851763354</v>
      </c>
      <c r="F8" s="495">
        <v>47367.420385074402</v>
      </c>
      <c r="G8" s="495">
        <v>50634.354171283499</v>
      </c>
      <c r="H8" s="495">
        <v>52185.610434380498</v>
      </c>
      <c r="I8" s="495">
        <v>51440.6322783125</v>
      </c>
      <c r="J8" s="495">
        <v>49956.169807305101</v>
      </c>
      <c r="K8" s="495">
        <v>44841.670556000005</v>
      </c>
      <c r="L8" s="495">
        <v>50358.552825000006</v>
      </c>
      <c r="M8" s="495">
        <v>49845.648085000001</v>
      </c>
      <c r="N8" s="495">
        <v>43154.260656000006</v>
      </c>
      <c r="O8" s="495">
        <v>41975.128770000003</v>
      </c>
      <c r="P8" s="495">
        <v>42618.355376</v>
      </c>
      <c r="Q8" s="495">
        <v>31779.715155999998</v>
      </c>
      <c r="R8" s="495">
        <v>38139.990662378994</v>
      </c>
      <c r="S8" s="495">
        <v>45530.750796638</v>
      </c>
      <c r="T8" s="495">
        <v>73499.613912686997</v>
      </c>
      <c r="U8" s="495">
        <v>76203.198493033007</v>
      </c>
      <c r="V8" s="495">
        <v>60469.061475768991</v>
      </c>
      <c r="W8" s="495">
        <v>60479.756393725002</v>
      </c>
    </row>
    <row r="9" spans="1:23" ht="12.75" customHeight="1">
      <c r="A9" s="496" t="s">
        <v>594</v>
      </c>
      <c r="B9" s="497" t="s">
        <v>621</v>
      </c>
      <c r="C9" s="498">
        <v>5561.5560000000005</v>
      </c>
      <c r="D9" s="498">
        <v>35956.154999999999</v>
      </c>
      <c r="E9" s="498">
        <v>35457.514468247566</v>
      </c>
      <c r="F9" s="498">
        <v>41602.940866459896</v>
      </c>
      <c r="G9" s="498">
        <v>44275.301514580598</v>
      </c>
      <c r="H9" s="498">
        <v>43528.690613984705</v>
      </c>
      <c r="I9" s="498">
        <v>42346.1264093805</v>
      </c>
      <c r="J9" s="498">
        <v>37136.182374077296</v>
      </c>
      <c r="K9" s="498">
        <v>34782.990373000001</v>
      </c>
      <c r="L9" s="498">
        <v>40969.880287</v>
      </c>
      <c r="M9" s="498">
        <v>39416.015847000002</v>
      </c>
      <c r="N9" s="498">
        <v>36300.501533000002</v>
      </c>
      <c r="O9" s="498">
        <v>34891.600310999995</v>
      </c>
      <c r="P9" s="498">
        <v>35006.997717999999</v>
      </c>
      <c r="Q9" s="498">
        <v>28054.511295</v>
      </c>
      <c r="R9" s="498">
        <v>33362.388043328996</v>
      </c>
      <c r="S9" s="498">
        <v>36889.456130871004</v>
      </c>
      <c r="T9" s="498">
        <v>46990.049850557996</v>
      </c>
      <c r="U9" s="498">
        <v>48338.804116314997</v>
      </c>
      <c r="V9" s="498">
        <v>53725.93894747</v>
      </c>
      <c r="W9" s="498">
        <v>44258.294888782002</v>
      </c>
    </row>
    <row r="10" spans="1:23" ht="12.75" customHeight="1">
      <c r="A10" s="499" t="s">
        <v>594</v>
      </c>
      <c r="B10" s="500" t="s">
        <v>622</v>
      </c>
      <c r="C10" s="501">
        <v>1285.2380000000001</v>
      </c>
      <c r="D10" s="501">
        <v>-1158.1679999999978</v>
      </c>
      <c r="E10" s="501">
        <v>2905.1283835157883</v>
      </c>
      <c r="F10" s="501">
        <v>5764.4795186145057</v>
      </c>
      <c r="G10" s="501">
        <v>6359.052656702901</v>
      </c>
      <c r="H10" s="501">
        <v>8656.9198203957931</v>
      </c>
      <c r="I10" s="501">
        <v>9094.5058689319994</v>
      </c>
      <c r="J10" s="501">
        <v>12819.987433227805</v>
      </c>
      <c r="K10" s="501">
        <v>10058.680183000004</v>
      </c>
      <c r="L10" s="501">
        <v>9388.6725380000062</v>
      </c>
      <c r="M10" s="501">
        <v>10429.632237999998</v>
      </c>
      <c r="N10" s="501">
        <v>6853.7591230000035</v>
      </c>
      <c r="O10" s="501">
        <v>7083.5284590000083</v>
      </c>
      <c r="P10" s="501">
        <v>7611.3576580000008</v>
      </c>
      <c r="Q10" s="501">
        <v>3725.2038609999981</v>
      </c>
      <c r="R10" s="501">
        <v>4777.6026190499979</v>
      </c>
      <c r="S10" s="501">
        <v>8641.2946657669963</v>
      </c>
      <c r="T10" s="501">
        <v>26509.564062129</v>
      </c>
      <c r="U10" s="501">
        <v>27864.39437671801</v>
      </c>
      <c r="V10" s="501">
        <v>6743.1225282989908</v>
      </c>
      <c r="W10" s="501">
        <v>16221.461504942999</v>
      </c>
    </row>
    <row r="11" spans="1:23" ht="12.75" customHeight="1">
      <c r="A11" s="493" t="s">
        <v>614</v>
      </c>
      <c r="B11" s="494" t="s">
        <v>620</v>
      </c>
      <c r="C11" s="495">
        <v>2915.4700000000003</v>
      </c>
      <c r="D11" s="495">
        <v>6382.0720000000001</v>
      </c>
      <c r="E11" s="495">
        <v>6493.2877996506995</v>
      </c>
      <c r="F11" s="495">
        <v>7167.1074418898097</v>
      </c>
      <c r="G11" s="495">
        <v>7960.8213614214401</v>
      </c>
      <c r="H11" s="495">
        <v>7916.5039729975097</v>
      </c>
      <c r="I11" s="495">
        <v>5244.9371617766792</v>
      </c>
      <c r="J11" s="495">
        <v>5951.2985280000003</v>
      </c>
      <c r="K11" s="495">
        <v>10727.049068</v>
      </c>
      <c r="L11" s="495">
        <v>11735.481119999999</v>
      </c>
      <c r="M11" s="495">
        <v>12171.544483</v>
      </c>
      <c r="N11" s="495">
        <v>11721.201938999999</v>
      </c>
      <c r="O11" s="495">
        <v>12467.300396000001</v>
      </c>
      <c r="P11" s="495">
        <v>12946.324399000001</v>
      </c>
      <c r="Q11" s="495">
        <v>14436.209346000001</v>
      </c>
      <c r="R11" s="495">
        <v>17547.074348284998</v>
      </c>
      <c r="S11" s="495">
        <v>19066.345859560999</v>
      </c>
      <c r="T11" s="495">
        <v>18678.569577615999</v>
      </c>
      <c r="U11" s="495">
        <v>18782.347691524999</v>
      </c>
      <c r="V11" s="495">
        <v>20905.401351605</v>
      </c>
      <c r="W11" s="495">
        <v>21731.351669318999</v>
      </c>
    </row>
    <row r="12" spans="1:23" ht="12.75" customHeight="1">
      <c r="A12" s="496" t="s">
        <v>614</v>
      </c>
      <c r="B12" s="497" t="s">
        <v>621</v>
      </c>
      <c r="C12" s="498">
        <v>949.74300000000005</v>
      </c>
      <c r="D12" s="498">
        <v>2342.8519999999999</v>
      </c>
      <c r="E12" s="498">
        <v>2594.6670994352949</v>
      </c>
      <c r="F12" s="498">
        <v>2844.9911443291398</v>
      </c>
      <c r="G12" s="498">
        <v>3348.0048135477596</v>
      </c>
      <c r="H12" s="498">
        <v>3274.8634096461401</v>
      </c>
      <c r="I12" s="498">
        <v>3594.5253770685904</v>
      </c>
      <c r="J12" s="498">
        <v>3566.0221879999999</v>
      </c>
      <c r="K12" s="498">
        <v>3860.551539</v>
      </c>
      <c r="L12" s="498">
        <v>4377.8704419999995</v>
      </c>
      <c r="M12" s="498">
        <v>4649.9777439999998</v>
      </c>
      <c r="N12" s="498">
        <v>3809.3589419999998</v>
      </c>
      <c r="O12" s="498">
        <v>3773.2584879999999</v>
      </c>
      <c r="P12" s="498">
        <v>4109.9655219999995</v>
      </c>
      <c r="Q12" s="498">
        <v>4488.7210459999997</v>
      </c>
      <c r="R12" s="498">
        <v>4453.453302416</v>
      </c>
      <c r="S12" s="498">
        <v>5333.0874230979989</v>
      </c>
      <c r="T12" s="498">
        <v>6676.9819035760001</v>
      </c>
      <c r="U12" s="498">
        <v>5451.0879160570003</v>
      </c>
      <c r="V12" s="498">
        <v>5493.107113391</v>
      </c>
      <c r="W12" s="498">
        <v>6759.3348260150005</v>
      </c>
    </row>
    <row r="13" spans="1:23" ht="12.75" customHeight="1">
      <c r="A13" s="499" t="s">
        <v>614</v>
      </c>
      <c r="B13" s="500" t="s">
        <v>622</v>
      </c>
      <c r="C13" s="501">
        <v>1965.7270000000001</v>
      </c>
      <c r="D13" s="501">
        <v>4039.2200000000003</v>
      </c>
      <c r="E13" s="501">
        <v>3898.6207002154047</v>
      </c>
      <c r="F13" s="501">
        <v>4322.1162975606694</v>
      </c>
      <c r="G13" s="501">
        <v>4612.816547873681</v>
      </c>
      <c r="H13" s="501">
        <v>4641.6405633513696</v>
      </c>
      <c r="I13" s="501">
        <v>1650.4117847080888</v>
      </c>
      <c r="J13" s="501">
        <v>2385.2763400000003</v>
      </c>
      <c r="K13" s="501">
        <v>6866.4975290000002</v>
      </c>
      <c r="L13" s="501">
        <v>7357.6106779999991</v>
      </c>
      <c r="M13" s="501">
        <v>7521.5667389999999</v>
      </c>
      <c r="N13" s="501">
        <v>7911.8429969999988</v>
      </c>
      <c r="O13" s="501">
        <v>8694.0419080000011</v>
      </c>
      <c r="P13" s="501">
        <v>8836.3588770000024</v>
      </c>
      <c r="Q13" s="501">
        <v>9947.4883000000009</v>
      </c>
      <c r="R13" s="501">
        <v>13093.621045868997</v>
      </c>
      <c r="S13" s="501">
        <v>13733.258436463</v>
      </c>
      <c r="T13" s="501">
        <v>12001.587674039998</v>
      </c>
      <c r="U13" s="501">
        <v>13331.259775467999</v>
      </c>
      <c r="V13" s="501">
        <v>15412.294238213999</v>
      </c>
      <c r="W13" s="501">
        <v>14972.016843303998</v>
      </c>
    </row>
    <row r="14" spans="1:23" ht="12.75" customHeight="1">
      <c r="A14" s="493" t="s">
        <v>623</v>
      </c>
      <c r="B14" s="494" t="s">
        <v>620</v>
      </c>
      <c r="C14" s="495">
        <v>263.81299999999999</v>
      </c>
      <c r="D14" s="495">
        <v>782.81899999999996</v>
      </c>
      <c r="E14" s="495">
        <v>971.62598149310747</v>
      </c>
      <c r="F14" s="495">
        <v>891.69396350313605</v>
      </c>
      <c r="G14" s="495">
        <v>1179.6855663828699</v>
      </c>
      <c r="H14" s="495">
        <v>1175.6221815364597</v>
      </c>
      <c r="I14" s="495">
        <v>1320.4993034931701</v>
      </c>
      <c r="J14" s="495">
        <v>1593.5818254896201</v>
      </c>
      <c r="K14" s="495">
        <v>1414.6198610000001</v>
      </c>
      <c r="L14" s="495">
        <v>1238.438523</v>
      </c>
      <c r="M14" s="495">
        <v>1160.1610079999998</v>
      </c>
      <c r="N14" s="495">
        <v>942.293452</v>
      </c>
      <c r="O14" s="495">
        <v>930.30482799999993</v>
      </c>
      <c r="P14" s="495">
        <v>843.14941599999997</v>
      </c>
      <c r="Q14" s="495">
        <v>866.62236600000006</v>
      </c>
      <c r="R14" s="495">
        <v>748.66458842799989</v>
      </c>
      <c r="S14" s="495">
        <v>950.54890002199988</v>
      </c>
      <c r="T14" s="495">
        <v>1233.4625658080001</v>
      </c>
      <c r="U14" s="495">
        <v>1264.4510309849998</v>
      </c>
      <c r="V14" s="495">
        <v>1983.6632792739999</v>
      </c>
      <c r="W14" s="495">
        <v>2369.1613553349998</v>
      </c>
    </row>
    <row r="15" spans="1:23" ht="12.75" customHeight="1">
      <c r="A15" s="496" t="s">
        <v>623</v>
      </c>
      <c r="B15" s="497" t="s">
        <v>621</v>
      </c>
      <c r="C15" s="498">
        <v>690.322</v>
      </c>
      <c r="D15" s="498">
        <v>1767.4559999999999</v>
      </c>
      <c r="E15" s="498">
        <v>2040.818799777508</v>
      </c>
      <c r="F15" s="498">
        <v>1993.66967725007</v>
      </c>
      <c r="G15" s="498">
        <v>2459.3193836959599</v>
      </c>
      <c r="H15" s="498">
        <v>2318.1553320712096</v>
      </c>
      <c r="I15" s="498">
        <v>2211.1434850078404</v>
      </c>
      <c r="J15" s="498">
        <v>2346.7935504147099</v>
      </c>
      <c r="K15" s="498">
        <v>2313.795216</v>
      </c>
      <c r="L15" s="498">
        <v>2402.7654630000002</v>
      </c>
      <c r="M15" s="498">
        <v>2458.1877079999999</v>
      </c>
      <c r="N15" s="498">
        <v>2198.8398440000001</v>
      </c>
      <c r="O15" s="498">
        <v>2166.4994279999996</v>
      </c>
      <c r="P15" s="498">
        <v>2115.022704</v>
      </c>
      <c r="Q15" s="498">
        <v>2293.09485</v>
      </c>
      <c r="R15" s="498">
        <v>2194.3998811229999</v>
      </c>
      <c r="S15" s="498">
        <v>2377.4311377039999</v>
      </c>
      <c r="T15" s="498">
        <v>2674.8598350069997</v>
      </c>
      <c r="U15" s="498">
        <v>2573.2109564510001</v>
      </c>
      <c r="V15" s="498">
        <v>2576.1390305599998</v>
      </c>
      <c r="W15" s="498">
        <v>2558.992984086</v>
      </c>
    </row>
    <row r="16" spans="1:23" ht="12.75" customHeight="1">
      <c r="A16" s="499" t="s">
        <v>623</v>
      </c>
      <c r="B16" s="500" t="s">
        <v>622</v>
      </c>
      <c r="C16" s="501">
        <v>-426.50900000000001</v>
      </c>
      <c r="D16" s="501">
        <v>-984.63699999999994</v>
      </c>
      <c r="E16" s="501">
        <v>-1069.1928182844006</v>
      </c>
      <c r="F16" s="501">
        <v>-1101.9757137469339</v>
      </c>
      <c r="G16" s="501">
        <v>-1279.63381731309</v>
      </c>
      <c r="H16" s="501">
        <v>-1142.5331505347499</v>
      </c>
      <c r="I16" s="501">
        <v>-890.64418151467021</v>
      </c>
      <c r="J16" s="501">
        <v>-753.21172492508981</v>
      </c>
      <c r="K16" s="501">
        <v>-899.17535499999985</v>
      </c>
      <c r="L16" s="501">
        <v>-1164.3269400000001</v>
      </c>
      <c r="M16" s="501">
        <v>-1298.0267000000001</v>
      </c>
      <c r="N16" s="501">
        <v>-1256.5463920000002</v>
      </c>
      <c r="O16" s="501">
        <v>-1236.1945999999998</v>
      </c>
      <c r="P16" s="501">
        <v>-1271.873288</v>
      </c>
      <c r="Q16" s="501">
        <v>-1426.4724839999999</v>
      </c>
      <c r="R16" s="501">
        <v>-1445.735292695</v>
      </c>
      <c r="S16" s="501">
        <v>-1426.8822376819999</v>
      </c>
      <c r="T16" s="501">
        <v>-1441.3972691989995</v>
      </c>
      <c r="U16" s="501">
        <v>-1308.7599254660004</v>
      </c>
      <c r="V16" s="501">
        <v>-592.47575128599988</v>
      </c>
      <c r="W16" s="501">
        <v>-189.83162875100015</v>
      </c>
    </row>
    <row r="17" spans="1:23" ht="12.75" customHeight="1">
      <c r="A17" s="493" t="s">
        <v>590</v>
      </c>
      <c r="B17" s="494" t="s">
        <v>620</v>
      </c>
      <c r="C17" s="495">
        <v>10092.798000000001</v>
      </c>
      <c r="D17" s="495">
        <v>22759.214</v>
      </c>
      <c r="E17" s="495">
        <v>24584.89560533622</v>
      </c>
      <c r="F17" s="495">
        <v>28272.781182778599</v>
      </c>
      <c r="G17" s="495">
        <v>33212.392275516395</v>
      </c>
      <c r="H17" s="495">
        <v>34186.5486112976</v>
      </c>
      <c r="I17" s="495">
        <v>34352.5134247643</v>
      </c>
      <c r="J17" s="495">
        <v>33847.420144000003</v>
      </c>
      <c r="K17" s="495">
        <v>34928.216967</v>
      </c>
      <c r="L17" s="495">
        <v>37047.762178999998</v>
      </c>
      <c r="M17" s="495">
        <v>35160.831198</v>
      </c>
      <c r="N17" s="495">
        <v>29893.562265999997</v>
      </c>
      <c r="O17" s="495">
        <v>30126.331008000001</v>
      </c>
      <c r="P17" s="495">
        <v>31407.170282999999</v>
      </c>
      <c r="Q17" s="495">
        <v>33851.774642999997</v>
      </c>
      <c r="R17" s="495">
        <v>35614.058555838994</v>
      </c>
      <c r="S17" s="495">
        <v>37931.598024349994</v>
      </c>
      <c r="T17" s="495">
        <v>39037.246337568999</v>
      </c>
      <c r="U17" s="495">
        <v>37529.80286697</v>
      </c>
      <c r="V17" s="495">
        <v>37337.358447498998</v>
      </c>
      <c r="W17" s="495">
        <v>38770.805089152003</v>
      </c>
    </row>
    <row r="18" spans="1:23" ht="12.75" customHeight="1">
      <c r="A18" s="496" t="s">
        <v>590</v>
      </c>
      <c r="B18" s="497" t="s">
        <v>621</v>
      </c>
      <c r="C18" s="498">
        <v>7796.1450000000004</v>
      </c>
      <c r="D18" s="498">
        <v>17122.028999999999</v>
      </c>
      <c r="E18" s="498">
        <v>18614.613922390978</v>
      </c>
      <c r="F18" s="498">
        <v>22060.544844073298</v>
      </c>
      <c r="G18" s="498">
        <v>24838.069003799999</v>
      </c>
      <c r="H18" s="498">
        <v>27177.268422563204</v>
      </c>
      <c r="I18" s="498">
        <v>28388.6697491614</v>
      </c>
      <c r="J18" s="498">
        <v>29771.666856</v>
      </c>
      <c r="K18" s="498">
        <v>26424.069048000001</v>
      </c>
      <c r="L18" s="498">
        <v>26059.756217000002</v>
      </c>
      <c r="M18" s="498">
        <v>27851.925844999998</v>
      </c>
      <c r="N18" s="498">
        <v>22194.409035000001</v>
      </c>
      <c r="O18" s="498">
        <v>22067.812927000003</v>
      </c>
      <c r="P18" s="498">
        <v>23117.658808</v>
      </c>
      <c r="Q18" s="498">
        <v>25246.928631999999</v>
      </c>
      <c r="R18" s="498">
        <v>25187.821943167997</v>
      </c>
      <c r="S18" s="498">
        <v>28804.974978171998</v>
      </c>
      <c r="T18" s="498">
        <v>34029.526415016997</v>
      </c>
      <c r="U18" s="498">
        <v>32360.025431678998</v>
      </c>
      <c r="V18" s="498">
        <v>36151.457538096001</v>
      </c>
      <c r="W18" s="498">
        <v>33070.488569112</v>
      </c>
    </row>
    <row r="19" spans="1:23" ht="12.75" customHeight="1">
      <c r="A19" s="499" t="s">
        <v>590</v>
      </c>
      <c r="B19" s="500" t="s">
        <v>622</v>
      </c>
      <c r="C19" s="501">
        <v>2296.6530000000002</v>
      </c>
      <c r="D19" s="501">
        <v>5637.1850000000013</v>
      </c>
      <c r="E19" s="501">
        <v>5970.2816829452422</v>
      </c>
      <c r="F19" s="501">
        <v>6212.236338705301</v>
      </c>
      <c r="G19" s="501">
        <v>8374.3232717163955</v>
      </c>
      <c r="H19" s="501">
        <v>7009.2801887343958</v>
      </c>
      <c r="I19" s="501">
        <v>5963.8436756029005</v>
      </c>
      <c r="J19" s="501">
        <v>4075.7532880000035</v>
      </c>
      <c r="K19" s="501">
        <v>8504.1479189999991</v>
      </c>
      <c r="L19" s="501">
        <v>10988.005961999996</v>
      </c>
      <c r="M19" s="501">
        <v>7308.9053530000019</v>
      </c>
      <c r="N19" s="501">
        <v>7699.1532309999966</v>
      </c>
      <c r="O19" s="501">
        <v>8058.5180809999983</v>
      </c>
      <c r="P19" s="501">
        <v>8289.5114749999993</v>
      </c>
      <c r="Q19" s="501">
        <v>8604.8460109999978</v>
      </c>
      <c r="R19" s="501">
        <v>10426.236612670997</v>
      </c>
      <c r="S19" s="501">
        <v>9126.623046177996</v>
      </c>
      <c r="T19" s="501">
        <v>5007.7199225520017</v>
      </c>
      <c r="U19" s="501">
        <v>5169.7774352910019</v>
      </c>
      <c r="V19" s="501">
        <v>1185.9009094029971</v>
      </c>
      <c r="W19" s="501">
        <v>5700.3165200400035</v>
      </c>
    </row>
    <row r="20" spans="1:23" ht="12.75" customHeight="1">
      <c r="A20" s="493" t="s">
        <v>588</v>
      </c>
      <c r="B20" s="494" t="s">
        <v>620</v>
      </c>
      <c r="C20" s="495">
        <v>13715.050999999999</v>
      </c>
      <c r="D20" s="495">
        <v>38151</v>
      </c>
      <c r="E20" s="495">
        <v>44957.29</v>
      </c>
      <c r="F20" s="495">
        <v>55520.777999999998</v>
      </c>
      <c r="G20" s="495">
        <v>67438.881999999998</v>
      </c>
      <c r="H20" s="495">
        <v>64283.5716621826</v>
      </c>
      <c r="I20" s="495">
        <v>65833.828394436699</v>
      </c>
      <c r="J20" s="495">
        <v>69647.935203000001</v>
      </c>
      <c r="K20" s="495">
        <v>70386.926003</v>
      </c>
      <c r="L20" s="495">
        <v>74818.658143000008</v>
      </c>
      <c r="M20" s="495">
        <v>79699.395777999991</v>
      </c>
      <c r="N20" s="495">
        <v>75777.299205000003</v>
      </c>
      <c r="O20" s="495">
        <v>77098.404985000001</v>
      </c>
      <c r="P20" s="495">
        <v>84172.224029999998</v>
      </c>
      <c r="Q20" s="495">
        <v>96925.555624000001</v>
      </c>
      <c r="R20" s="495">
        <v>91162.651553800984</v>
      </c>
      <c r="S20" s="495">
        <v>99257.538612242992</v>
      </c>
      <c r="T20" s="495">
        <v>119270.057525239</v>
      </c>
      <c r="U20" s="495">
        <v>127490.30251301099</v>
      </c>
      <c r="V20" s="495">
        <v>122322.706633022</v>
      </c>
      <c r="W20" s="495">
        <v>120886.456254606</v>
      </c>
    </row>
    <row r="21" spans="1:23" ht="12.75" customHeight="1">
      <c r="A21" s="496" t="s">
        <v>588</v>
      </c>
      <c r="B21" s="497" t="s">
        <v>621</v>
      </c>
      <c r="C21" s="498">
        <v>9438.4560000000001</v>
      </c>
      <c r="D21" s="498">
        <v>30593.424999999999</v>
      </c>
      <c r="E21" s="498">
        <v>34630.142</v>
      </c>
      <c r="F21" s="498">
        <v>40934.01</v>
      </c>
      <c r="G21" s="498">
        <v>46668.997000000003</v>
      </c>
      <c r="H21" s="498">
        <v>46658.128873288006</v>
      </c>
      <c r="I21" s="498">
        <v>47300.2932432706</v>
      </c>
      <c r="J21" s="498">
        <v>51528.522358999995</v>
      </c>
      <c r="K21" s="498">
        <v>43532.787751999997</v>
      </c>
      <c r="L21" s="498">
        <v>45232.516068999998</v>
      </c>
      <c r="M21" s="498">
        <v>49294.042946000001</v>
      </c>
      <c r="N21" s="498">
        <v>45670.789181</v>
      </c>
      <c r="O21" s="498">
        <v>49096.043060999997</v>
      </c>
      <c r="P21" s="498">
        <v>53790.779048000004</v>
      </c>
      <c r="Q21" s="498">
        <v>58056.031118999999</v>
      </c>
      <c r="R21" s="498">
        <v>59494.712248813004</v>
      </c>
      <c r="S21" s="498">
        <v>67148.114627368996</v>
      </c>
      <c r="T21" s="498">
        <v>80659.697653326992</v>
      </c>
      <c r="U21" s="498">
        <v>82072.904439490987</v>
      </c>
      <c r="V21" s="498">
        <v>75490.736637067996</v>
      </c>
      <c r="W21" s="498">
        <v>76398.34786404499</v>
      </c>
    </row>
    <row r="22" spans="1:23" ht="12.75" customHeight="1">
      <c r="A22" s="499" t="s">
        <v>588</v>
      </c>
      <c r="B22" s="500" t="s">
        <v>622</v>
      </c>
      <c r="C22" s="501">
        <v>4276.5950000000003</v>
      </c>
      <c r="D22" s="501">
        <v>7557.5750000000007</v>
      </c>
      <c r="E22" s="501">
        <v>10327.148000000001</v>
      </c>
      <c r="F22" s="501">
        <v>14586.767999999996</v>
      </c>
      <c r="G22" s="501">
        <v>20769.884999999995</v>
      </c>
      <c r="H22" s="501">
        <v>17625.442788894594</v>
      </c>
      <c r="I22" s="501">
        <v>18533.535151166099</v>
      </c>
      <c r="J22" s="501">
        <v>18119.412844000006</v>
      </c>
      <c r="K22" s="501">
        <v>26854.138251000004</v>
      </c>
      <c r="L22" s="501">
        <v>29586.14207400001</v>
      </c>
      <c r="M22" s="501">
        <v>30405.35283199999</v>
      </c>
      <c r="N22" s="501">
        <v>30106.510024000003</v>
      </c>
      <c r="O22" s="501">
        <v>28002.361924000004</v>
      </c>
      <c r="P22" s="501">
        <v>30381.444981999994</v>
      </c>
      <c r="Q22" s="501">
        <v>38869.524505000001</v>
      </c>
      <c r="R22" s="501">
        <v>31667.93930498798</v>
      </c>
      <c r="S22" s="501">
        <v>32109.423984873996</v>
      </c>
      <c r="T22" s="501">
        <v>38610.359871912005</v>
      </c>
      <c r="U22" s="501">
        <v>45417.398073520002</v>
      </c>
      <c r="V22" s="501">
        <v>46831.969995954001</v>
      </c>
      <c r="W22" s="501">
        <v>44488.108390561014</v>
      </c>
    </row>
    <row r="23" spans="1:23" ht="12.75" customHeight="1">
      <c r="A23" s="493" t="s">
        <v>624</v>
      </c>
      <c r="B23" s="494" t="s">
        <v>620</v>
      </c>
      <c r="C23" s="495">
        <v>241.785</v>
      </c>
      <c r="D23" s="495">
        <v>1176.0899999999999</v>
      </c>
      <c r="E23" s="495">
        <v>1134.3650726281501</v>
      </c>
      <c r="F23" s="495">
        <v>1284.7680662553598</v>
      </c>
      <c r="G23" s="495">
        <v>1271.9332602807299</v>
      </c>
      <c r="H23" s="495">
        <v>1292.1522677</v>
      </c>
      <c r="I23" s="495">
        <v>1341.98956767252</v>
      </c>
      <c r="J23" s="495">
        <v>1220.020019</v>
      </c>
      <c r="K23" s="495">
        <v>1237.0055400000001</v>
      </c>
      <c r="L23" s="495">
        <v>1392.0407600000001</v>
      </c>
      <c r="M23" s="495">
        <v>1380.056705</v>
      </c>
      <c r="N23" s="495">
        <v>1126.004287</v>
      </c>
      <c r="O23" s="495">
        <v>1169.9203680000001</v>
      </c>
      <c r="P23" s="495">
        <v>1332.9633370000001</v>
      </c>
      <c r="Q23" s="495">
        <v>1732.2574920000002</v>
      </c>
      <c r="R23" s="495">
        <v>2163.6708767579998</v>
      </c>
      <c r="S23" s="495">
        <v>3279.049941885</v>
      </c>
      <c r="T23" s="495">
        <v>3404.5042932989995</v>
      </c>
      <c r="U23" s="495">
        <v>2686.9655606360002</v>
      </c>
      <c r="V23" s="495">
        <v>3024.6630943740001</v>
      </c>
      <c r="W23" s="495">
        <v>3042.8553792900002</v>
      </c>
    </row>
    <row r="24" spans="1:23" ht="12.75" customHeight="1">
      <c r="A24" s="496" t="s">
        <v>624</v>
      </c>
      <c r="B24" s="497" t="s">
        <v>621</v>
      </c>
      <c r="C24" s="498">
        <v>1132.7370000000001</v>
      </c>
      <c r="D24" s="498">
        <v>3407.1869999999999</v>
      </c>
      <c r="E24" s="498">
        <v>3706.4081082286498</v>
      </c>
      <c r="F24" s="498">
        <v>4568.8971847723205</v>
      </c>
      <c r="G24" s="498">
        <v>5377.6971130083002</v>
      </c>
      <c r="H24" s="498">
        <v>5490.3938207256006</v>
      </c>
      <c r="I24" s="498">
        <v>4722.9773815868903</v>
      </c>
      <c r="J24" s="498">
        <v>4344.1788430000006</v>
      </c>
      <c r="K24" s="498">
        <v>3666.6166560000001</v>
      </c>
      <c r="L24" s="498">
        <v>3548.4577940000004</v>
      </c>
      <c r="M24" s="498">
        <v>3464.8684040000003</v>
      </c>
      <c r="N24" s="498">
        <v>2980.909572</v>
      </c>
      <c r="O24" s="498">
        <v>3026.5524089999999</v>
      </c>
      <c r="P24" s="498">
        <v>3282.4762659999997</v>
      </c>
      <c r="Q24" s="498">
        <v>3352.4185189999998</v>
      </c>
      <c r="R24" s="498">
        <v>3085.5803712589995</v>
      </c>
      <c r="S24" s="498">
        <v>3540.9176951300001</v>
      </c>
      <c r="T24" s="498">
        <v>4255.1214955619998</v>
      </c>
      <c r="U24" s="498">
        <v>4173.3618669699999</v>
      </c>
      <c r="V24" s="498">
        <v>4377.7224081929999</v>
      </c>
      <c r="W24" s="498">
        <v>4294.7015566929995</v>
      </c>
    </row>
    <row r="25" spans="1:23" ht="12.75" customHeight="1">
      <c r="A25" s="499" t="s">
        <v>624</v>
      </c>
      <c r="B25" s="500" t="s">
        <v>622</v>
      </c>
      <c r="C25" s="501">
        <v>-890.952</v>
      </c>
      <c r="D25" s="501">
        <v>-2231.0969999999998</v>
      </c>
      <c r="E25" s="501">
        <v>-2572.0430356004999</v>
      </c>
      <c r="F25" s="501">
        <v>-3284.1291185169607</v>
      </c>
      <c r="G25" s="501">
        <v>-4105.7638527275703</v>
      </c>
      <c r="H25" s="501">
        <v>-4198.2415530256003</v>
      </c>
      <c r="I25" s="501">
        <v>-3380.9878139143702</v>
      </c>
      <c r="J25" s="501">
        <v>-3124.1588240000005</v>
      </c>
      <c r="K25" s="501">
        <v>-2429.611116</v>
      </c>
      <c r="L25" s="501">
        <v>-2156.4170340000001</v>
      </c>
      <c r="M25" s="501">
        <v>-2084.8116990000003</v>
      </c>
      <c r="N25" s="501">
        <v>-1854.905285</v>
      </c>
      <c r="O25" s="501">
        <v>-1856.6320409999998</v>
      </c>
      <c r="P25" s="501">
        <v>-1949.5129289999995</v>
      </c>
      <c r="Q25" s="501">
        <v>-1620.1610269999996</v>
      </c>
      <c r="R25" s="501">
        <v>-921.9094945009997</v>
      </c>
      <c r="S25" s="501">
        <v>-261.86775324500013</v>
      </c>
      <c r="T25" s="501">
        <v>-850.61720226300031</v>
      </c>
      <c r="U25" s="501">
        <v>-1486.3963063339997</v>
      </c>
      <c r="V25" s="501">
        <v>-1353.0593138189997</v>
      </c>
      <c r="W25" s="501">
        <v>-1251.8461774029993</v>
      </c>
    </row>
    <row r="26" spans="1:23" ht="12.75" customHeight="1">
      <c r="A26" s="493" t="s">
        <v>595</v>
      </c>
      <c r="B26" s="494" t="s">
        <v>620</v>
      </c>
      <c r="C26" s="495">
        <v>4908.8119999999999</v>
      </c>
      <c r="D26" s="495">
        <v>17947.291000000001</v>
      </c>
      <c r="E26" s="495">
        <v>17860.065415620829</v>
      </c>
      <c r="F26" s="495">
        <v>20175.5885270373</v>
      </c>
      <c r="G26" s="495">
        <v>24549.095181000001</v>
      </c>
      <c r="H26" s="495">
        <v>29375.588059859798</v>
      </c>
      <c r="I26" s="495">
        <v>31955.591601150503</v>
      </c>
      <c r="J26" s="495">
        <v>36574.404211000001</v>
      </c>
      <c r="K26" s="495">
        <v>29422.20924</v>
      </c>
      <c r="L26" s="495">
        <v>25715.831309999998</v>
      </c>
      <c r="M26" s="495">
        <v>27195.330491000001</v>
      </c>
      <c r="N26" s="495">
        <v>31865.327807000001</v>
      </c>
      <c r="O26" s="495">
        <v>31795.963017000002</v>
      </c>
      <c r="P26" s="495">
        <v>38322.215726000002</v>
      </c>
      <c r="Q26" s="495">
        <v>53490.500696000003</v>
      </c>
      <c r="R26" s="495">
        <v>53398.197423492995</v>
      </c>
      <c r="S26" s="495">
        <v>65756.099419377992</v>
      </c>
      <c r="T26" s="495">
        <v>67555.971349740998</v>
      </c>
      <c r="U26" s="495">
        <v>75660.954261386985</v>
      </c>
      <c r="V26" s="495">
        <v>71564.046142621984</v>
      </c>
      <c r="W26" s="495">
        <v>89811.624510639012</v>
      </c>
    </row>
    <row r="27" spans="1:23" ht="12.75" customHeight="1">
      <c r="A27" s="496" t="s">
        <v>595</v>
      </c>
      <c r="B27" s="497" t="s">
        <v>621</v>
      </c>
      <c r="C27" s="498">
        <v>1417.211</v>
      </c>
      <c r="D27" s="498">
        <v>2427.4499999999998</v>
      </c>
      <c r="E27" s="498">
        <v>2782.5837898500299</v>
      </c>
      <c r="F27" s="498">
        <v>3263.93170625633</v>
      </c>
      <c r="G27" s="498">
        <v>4216.171601</v>
      </c>
      <c r="H27" s="498">
        <v>3938.4757209371701</v>
      </c>
      <c r="I27" s="498">
        <v>4565.6628583656502</v>
      </c>
      <c r="J27" s="498">
        <v>6080.4295489999995</v>
      </c>
      <c r="K27" s="498">
        <v>4366.1814439999998</v>
      </c>
      <c r="L27" s="498">
        <v>4879.8075429999999</v>
      </c>
      <c r="M27" s="498">
        <v>5135.0300340000003</v>
      </c>
      <c r="N27" s="498">
        <v>5555.5839510000005</v>
      </c>
      <c r="O27" s="498">
        <v>6013.8524729999999</v>
      </c>
      <c r="P27" s="498">
        <v>9408.7673159999995</v>
      </c>
      <c r="Q27" s="498">
        <v>12777.486918999999</v>
      </c>
      <c r="R27" s="498">
        <v>7611.6902934599993</v>
      </c>
      <c r="S27" s="498">
        <v>9269.2363960289986</v>
      </c>
      <c r="T27" s="498">
        <v>10960.263090118999</v>
      </c>
      <c r="U27" s="498">
        <v>11629.991854136999</v>
      </c>
      <c r="V27" s="498">
        <v>13449.100670884</v>
      </c>
      <c r="W27" s="498">
        <v>16616.214684329003</v>
      </c>
    </row>
    <row r="28" spans="1:23" ht="12.75" customHeight="1">
      <c r="A28" s="499" t="s">
        <v>595</v>
      </c>
      <c r="B28" s="500" t="s">
        <v>622</v>
      </c>
      <c r="C28" s="501">
        <v>3491.6010000000001</v>
      </c>
      <c r="D28" s="501">
        <v>15519.841</v>
      </c>
      <c r="E28" s="501">
        <v>15077.481625770799</v>
      </c>
      <c r="F28" s="501">
        <v>16911.656820780969</v>
      </c>
      <c r="G28" s="501">
        <v>20332.923580000002</v>
      </c>
      <c r="H28" s="501">
        <v>25437.112338922627</v>
      </c>
      <c r="I28" s="501">
        <v>27389.928742784854</v>
      </c>
      <c r="J28" s="501">
        <v>30493.974662000001</v>
      </c>
      <c r="K28" s="501">
        <v>25056.027796000002</v>
      </c>
      <c r="L28" s="501">
        <v>20836.023766999999</v>
      </c>
      <c r="M28" s="501">
        <v>22060.300457000001</v>
      </c>
      <c r="N28" s="501">
        <v>26309.743856000001</v>
      </c>
      <c r="O28" s="501">
        <v>25782.110544000003</v>
      </c>
      <c r="P28" s="501">
        <v>28913.448410000001</v>
      </c>
      <c r="Q28" s="501">
        <v>40713.013777</v>
      </c>
      <c r="R28" s="501">
        <v>45786.507130032995</v>
      </c>
      <c r="S28" s="501">
        <v>56486.863023348997</v>
      </c>
      <c r="T28" s="501">
        <v>56595.708259621999</v>
      </c>
      <c r="U28" s="501">
        <v>64030.962407249986</v>
      </c>
      <c r="V28" s="501">
        <v>58114.945471737985</v>
      </c>
      <c r="W28" s="501">
        <v>73195.409826310002</v>
      </c>
    </row>
    <row r="29" spans="1:23" ht="12.75" customHeight="1">
      <c r="A29" s="493" t="s">
        <v>591</v>
      </c>
      <c r="B29" s="494" t="s">
        <v>620</v>
      </c>
      <c r="C29" s="495">
        <v>6354.38</v>
      </c>
      <c r="D29" s="495">
        <v>13146.027</v>
      </c>
      <c r="E29" s="495">
        <v>14051.019415594579</v>
      </c>
      <c r="F29" s="495">
        <v>15646.889462874999</v>
      </c>
      <c r="G29" s="495">
        <v>16688.437924264003</v>
      </c>
      <c r="H29" s="495">
        <v>16053.3263662177</v>
      </c>
      <c r="I29" s="495">
        <v>17592.371039513699</v>
      </c>
      <c r="J29" s="495">
        <v>20412.460534999998</v>
      </c>
      <c r="K29" s="495">
        <v>19988.440635000003</v>
      </c>
      <c r="L29" s="495">
        <v>23577.737912999997</v>
      </c>
      <c r="M29" s="495">
        <v>25266.871004000001</v>
      </c>
      <c r="N29" s="495">
        <v>19803.437991999999</v>
      </c>
      <c r="O29" s="495">
        <v>21215.393769999999</v>
      </c>
      <c r="P29" s="495">
        <v>25686.967758000003</v>
      </c>
      <c r="Q29" s="495">
        <v>27717.297702</v>
      </c>
      <c r="R29" s="495">
        <v>33658.851519809999</v>
      </c>
      <c r="S29" s="495">
        <v>36068.950153289996</v>
      </c>
      <c r="T29" s="495">
        <v>36715.910054330998</v>
      </c>
      <c r="U29" s="495">
        <v>47643.016828717002</v>
      </c>
      <c r="V29" s="495">
        <v>50320.671546812999</v>
      </c>
      <c r="W29" s="495">
        <v>55548.02543324</v>
      </c>
    </row>
    <row r="30" spans="1:23" ht="12.75" customHeight="1">
      <c r="A30" s="496" t="s">
        <v>591</v>
      </c>
      <c r="B30" s="497" t="s">
        <v>621</v>
      </c>
      <c r="C30" s="498">
        <v>5988.2380000000003</v>
      </c>
      <c r="D30" s="498">
        <v>13837.069</v>
      </c>
      <c r="E30" s="498">
        <v>15701.284138932819</v>
      </c>
      <c r="F30" s="498">
        <v>18178.026698431197</v>
      </c>
      <c r="G30" s="498">
        <v>20067.913638177699</v>
      </c>
      <c r="H30" s="498">
        <v>21378.176147988401</v>
      </c>
      <c r="I30" s="498">
        <v>21701.424265101599</v>
      </c>
      <c r="J30" s="498">
        <v>25131.877969000001</v>
      </c>
      <c r="K30" s="498">
        <v>20578.103961000001</v>
      </c>
      <c r="L30" s="498">
        <v>21256.387065000003</v>
      </c>
      <c r="M30" s="498">
        <v>21543.741449999998</v>
      </c>
      <c r="N30" s="498">
        <v>20628.180219999998</v>
      </c>
      <c r="O30" s="498">
        <v>21288.770918000002</v>
      </c>
      <c r="P30" s="498">
        <v>23208.239142999999</v>
      </c>
      <c r="Q30" s="498">
        <v>26682.254894000002</v>
      </c>
      <c r="R30" s="498">
        <v>27210.952253998999</v>
      </c>
      <c r="S30" s="498">
        <v>28544.856164578996</v>
      </c>
      <c r="T30" s="498">
        <v>30829.217951171999</v>
      </c>
      <c r="U30" s="498">
        <v>34710.077621661003</v>
      </c>
      <c r="V30" s="498">
        <v>32730.945644733998</v>
      </c>
      <c r="W30" s="498">
        <v>33016.923087386</v>
      </c>
    </row>
    <row r="31" spans="1:23" ht="12.75" customHeight="1">
      <c r="A31" s="499" t="s">
        <v>591</v>
      </c>
      <c r="B31" s="500" t="s">
        <v>622</v>
      </c>
      <c r="C31" s="501">
        <v>366.142</v>
      </c>
      <c r="D31" s="501">
        <v>-691.04199999999946</v>
      </c>
      <c r="E31" s="501">
        <v>-1650.2647233382395</v>
      </c>
      <c r="F31" s="501">
        <v>-2531.137235556198</v>
      </c>
      <c r="G31" s="501">
        <v>-3379.4757139136964</v>
      </c>
      <c r="H31" s="501">
        <v>-5324.8497817707012</v>
      </c>
      <c r="I31" s="501">
        <v>-4109.0532255879007</v>
      </c>
      <c r="J31" s="501">
        <v>-4719.4174340000027</v>
      </c>
      <c r="K31" s="501">
        <v>-589.66332599999805</v>
      </c>
      <c r="L31" s="501">
        <v>2321.3508479999946</v>
      </c>
      <c r="M31" s="501">
        <v>3723.1295540000028</v>
      </c>
      <c r="N31" s="501">
        <v>-824.74222799999916</v>
      </c>
      <c r="O31" s="501">
        <v>-73.377148000003217</v>
      </c>
      <c r="P31" s="501">
        <v>2478.7286150000036</v>
      </c>
      <c r="Q31" s="501">
        <v>1035.0428079999983</v>
      </c>
      <c r="R31" s="501">
        <v>6447.8992658110001</v>
      </c>
      <c r="S31" s="501">
        <v>7524.0939887109998</v>
      </c>
      <c r="T31" s="501">
        <v>5886.6921031589991</v>
      </c>
      <c r="U31" s="501">
        <v>12932.939207055999</v>
      </c>
      <c r="V31" s="501">
        <v>17589.725902079001</v>
      </c>
      <c r="W31" s="501">
        <v>22531.102345854</v>
      </c>
    </row>
    <row r="32" spans="1:23" ht="12.75" customHeight="1">
      <c r="A32" s="493" t="s">
        <v>592</v>
      </c>
      <c r="B32" s="494" t="s">
        <v>620</v>
      </c>
      <c r="C32" s="495">
        <v>4214.5150000000003</v>
      </c>
      <c r="D32" s="495">
        <v>11281.172</v>
      </c>
      <c r="E32" s="495">
        <v>13056.322365543771</v>
      </c>
      <c r="F32" s="495">
        <v>16848.759945869497</v>
      </c>
      <c r="G32" s="495">
        <v>24553.085649714001</v>
      </c>
      <c r="H32" s="495">
        <v>27691.404775084902</v>
      </c>
      <c r="I32" s="495">
        <v>27802.042799603099</v>
      </c>
      <c r="J32" s="495">
        <v>16338.647862</v>
      </c>
      <c r="K32" s="495">
        <v>23440.631701000002</v>
      </c>
      <c r="L32" s="495">
        <v>22522.178636999997</v>
      </c>
      <c r="M32" s="495">
        <v>25744.857624</v>
      </c>
      <c r="N32" s="495">
        <v>22938.112488000002</v>
      </c>
      <c r="O32" s="495">
        <v>23613.189493000002</v>
      </c>
      <c r="P32" s="495">
        <v>25685.623464</v>
      </c>
      <c r="Q32" s="495">
        <v>28498.344062</v>
      </c>
      <c r="R32" s="495">
        <v>30085.568043481999</v>
      </c>
      <c r="S32" s="495">
        <v>34058.965163804998</v>
      </c>
      <c r="T32" s="495">
        <v>37185.687742554001</v>
      </c>
      <c r="U32" s="495">
        <v>28574.085050255999</v>
      </c>
      <c r="V32" s="495">
        <v>32638.202325502996</v>
      </c>
      <c r="W32" s="495">
        <v>38491.134110086001</v>
      </c>
    </row>
    <row r="33" spans="1:23" ht="12.75" customHeight="1">
      <c r="A33" s="496" t="s">
        <v>592</v>
      </c>
      <c r="B33" s="497" t="s">
        <v>621</v>
      </c>
      <c r="C33" s="498">
        <v>3993.1440000000002</v>
      </c>
      <c r="D33" s="498">
        <v>11164.141</v>
      </c>
      <c r="E33" s="498">
        <v>12937.513070015169</v>
      </c>
      <c r="F33" s="498">
        <v>16625.6581402624</v>
      </c>
      <c r="G33" s="498">
        <v>23949.532020190501</v>
      </c>
      <c r="H33" s="498">
        <v>25629.874508761903</v>
      </c>
      <c r="I33" s="498">
        <v>26251.220268458899</v>
      </c>
      <c r="J33" s="498">
        <v>13848.904930999999</v>
      </c>
      <c r="K33" s="498">
        <v>17007.303407000003</v>
      </c>
      <c r="L33" s="498">
        <v>16935.884116999998</v>
      </c>
      <c r="M33" s="498">
        <v>19319.695356</v>
      </c>
      <c r="N33" s="498">
        <v>14432.215953999999</v>
      </c>
      <c r="O33" s="498">
        <v>15426.011145999999</v>
      </c>
      <c r="P33" s="498">
        <v>15215.256622999999</v>
      </c>
      <c r="Q33" s="498">
        <v>16695.683416</v>
      </c>
      <c r="R33" s="498">
        <v>18325.956905501997</v>
      </c>
      <c r="S33" s="498">
        <v>21323.213949667999</v>
      </c>
      <c r="T33" s="498">
        <v>25588.419773049998</v>
      </c>
      <c r="U33" s="498">
        <v>24197.156870980998</v>
      </c>
      <c r="V33" s="498">
        <v>24016.959696952999</v>
      </c>
      <c r="W33" s="498">
        <v>27004.087786417</v>
      </c>
    </row>
    <row r="34" spans="1:23" ht="12.75" customHeight="1">
      <c r="A34" s="499" t="s">
        <v>592</v>
      </c>
      <c r="B34" s="500" t="s">
        <v>622</v>
      </c>
      <c r="C34" s="501">
        <v>221.37100000000001</v>
      </c>
      <c r="D34" s="501">
        <v>117.03100000000086</v>
      </c>
      <c r="E34" s="501">
        <v>118.80929552860107</v>
      </c>
      <c r="F34" s="501">
        <v>223.10180560709705</v>
      </c>
      <c r="G34" s="501">
        <v>603.55362952349969</v>
      </c>
      <c r="H34" s="501">
        <v>2061.5302663229995</v>
      </c>
      <c r="I34" s="501">
        <v>1550.8225311442002</v>
      </c>
      <c r="J34" s="501">
        <v>2489.7429310000007</v>
      </c>
      <c r="K34" s="501">
        <v>6433.328293999999</v>
      </c>
      <c r="L34" s="501">
        <v>5586.2945199999995</v>
      </c>
      <c r="M34" s="501">
        <v>6425.162268</v>
      </c>
      <c r="N34" s="501">
        <v>8505.8965340000032</v>
      </c>
      <c r="O34" s="501">
        <v>8187.1783470000028</v>
      </c>
      <c r="P34" s="501">
        <v>10470.366841000001</v>
      </c>
      <c r="Q34" s="501">
        <v>11802.660646</v>
      </c>
      <c r="R34" s="501">
        <v>11759.611137980002</v>
      </c>
      <c r="S34" s="501">
        <v>12735.751214136999</v>
      </c>
      <c r="T34" s="501">
        <v>11597.267969504002</v>
      </c>
      <c r="U34" s="501">
        <v>4376.9281792750007</v>
      </c>
      <c r="V34" s="501">
        <v>8621.2426285499969</v>
      </c>
      <c r="W34" s="501">
        <v>11487.046323669001</v>
      </c>
    </row>
    <row r="35" spans="1:23" ht="12.75" customHeight="1">
      <c r="A35" s="493" t="s">
        <v>625</v>
      </c>
      <c r="B35" s="494" t="s">
        <v>620</v>
      </c>
      <c r="C35" s="495">
        <v>239.80600000000001</v>
      </c>
      <c r="D35" s="495">
        <v>533.15200000000004</v>
      </c>
      <c r="E35" s="495">
        <v>550.02542213280014</v>
      </c>
      <c r="F35" s="495">
        <v>698.81894025820907</v>
      </c>
      <c r="G35" s="495">
        <v>705.132268002469</v>
      </c>
      <c r="H35" s="495">
        <v>664.09958016390101</v>
      </c>
      <c r="I35" s="495">
        <v>743.06560530516902</v>
      </c>
      <c r="J35" s="495">
        <v>697.87390500000004</v>
      </c>
      <c r="K35" s="495">
        <v>717.89496600000007</v>
      </c>
      <c r="L35" s="495">
        <v>742.00437099999999</v>
      </c>
      <c r="M35" s="495">
        <v>906.15811999999994</v>
      </c>
      <c r="N35" s="495">
        <v>716.04783200000008</v>
      </c>
      <c r="O35" s="495">
        <v>689.99298600000009</v>
      </c>
      <c r="P35" s="495">
        <v>755.69425899999999</v>
      </c>
      <c r="Q35" s="495">
        <v>934.99145200000009</v>
      </c>
      <c r="R35" s="495">
        <v>747.64112599099997</v>
      </c>
      <c r="S35" s="495">
        <v>746.15311038199991</v>
      </c>
      <c r="T35" s="495">
        <v>692.35838936399989</v>
      </c>
      <c r="U35" s="495">
        <v>672.96339786800002</v>
      </c>
      <c r="V35" s="495">
        <v>783.3000993789999</v>
      </c>
      <c r="W35" s="495">
        <v>944.80444118799994</v>
      </c>
    </row>
    <row r="36" spans="1:23" ht="12.75" customHeight="1">
      <c r="A36" s="496" t="s">
        <v>625</v>
      </c>
      <c r="B36" s="497" t="s">
        <v>621</v>
      </c>
      <c r="C36" s="498">
        <v>742.21400000000006</v>
      </c>
      <c r="D36" s="498">
        <v>1343.3879999999999</v>
      </c>
      <c r="E36" s="498">
        <v>1424.1949990878361</v>
      </c>
      <c r="F36" s="498">
        <v>1682.2040006478901</v>
      </c>
      <c r="G36" s="498">
        <v>1825.6682682219503</v>
      </c>
      <c r="H36" s="498">
        <v>1687.0831846015199</v>
      </c>
      <c r="I36" s="498">
        <v>1842.7789117248001</v>
      </c>
      <c r="J36" s="498">
        <v>1904.066967</v>
      </c>
      <c r="K36" s="498">
        <v>1918.8017579999998</v>
      </c>
      <c r="L36" s="498">
        <v>1911.8845060000001</v>
      </c>
      <c r="M36" s="498">
        <v>2087.3396000000002</v>
      </c>
      <c r="N36" s="498">
        <v>1823.656847</v>
      </c>
      <c r="O36" s="498">
        <v>1887.0650009999999</v>
      </c>
      <c r="P36" s="498">
        <v>2328.2644030000001</v>
      </c>
      <c r="Q36" s="498">
        <v>2388.0310729999997</v>
      </c>
      <c r="R36" s="498">
        <v>2233.406136309</v>
      </c>
      <c r="S36" s="498">
        <v>2363.4853522160001</v>
      </c>
      <c r="T36" s="498">
        <v>2924.4471864840002</v>
      </c>
      <c r="U36" s="498">
        <v>2715.6357422329997</v>
      </c>
      <c r="V36" s="498">
        <v>2581.0392874899999</v>
      </c>
      <c r="W36" s="498">
        <v>3034.3259705000005</v>
      </c>
    </row>
    <row r="37" spans="1:23" ht="12.75" customHeight="1">
      <c r="A37" s="499" t="s">
        <v>626</v>
      </c>
      <c r="B37" s="500" t="s">
        <v>622</v>
      </c>
      <c r="C37" s="501">
        <v>-502.40800000000002</v>
      </c>
      <c r="D37" s="501">
        <v>-810.23599999999988</v>
      </c>
      <c r="E37" s="501">
        <v>-874.16957695503595</v>
      </c>
      <c r="F37" s="501">
        <v>-983.38506038968103</v>
      </c>
      <c r="G37" s="501">
        <v>-1120.5360002194811</v>
      </c>
      <c r="H37" s="501">
        <v>-1022.9836044376189</v>
      </c>
      <c r="I37" s="501">
        <v>-1099.713306419631</v>
      </c>
      <c r="J37" s="501">
        <v>-1206.1930619999998</v>
      </c>
      <c r="K37" s="501">
        <v>-1200.9067919999998</v>
      </c>
      <c r="L37" s="501">
        <v>-1169.8801350000001</v>
      </c>
      <c r="M37" s="501">
        <v>-1181.1814800000002</v>
      </c>
      <c r="N37" s="501">
        <v>-1107.609015</v>
      </c>
      <c r="O37" s="501">
        <v>-1197.0720149999997</v>
      </c>
      <c r="P37" s="501">
        <v>-1572.5701440000003</v>
      </c>
      <c r="Q37" s="501">
        <v>-1453.0396209999994</v>
      </c>
      <c r="R37" s="501">
        <v>-1485.7650103179999</v>
      </c>
      <c r="S37" s="501">
        <v>-1617.3322418340003</v>
      </c>
      <c r="T37" s="501">
        <v>-2232.0887971200004</v>
      </c>
      <c r="U37" s="501">
        <v>-2042.6723443649998</v>
      </c>
      <c r="V37" s="501">
        <v>-1797.739188111</v>
      </c>
      <c r="W37" s="501">
        <v>-2089.5215293120004</v>
      </c>
    </row>
    <row r="38" spans="1:23" ht="12.75" customHeight="1">
      <c r="A38" s="493" t="s">
        <v>627</v>
      </c>
      <c r="B38" s="494" t="s">
        <v>620</v>
      </c>
      <c r="C38" s="495">
        <v>281.55799999999999</v>
      </c>
      <c r="D38" s="495">
        <v>353.53899999999999</v>
      </c>
      <c r="E38" s="495">
        <v>422.98046339837902</v>
      </c>
      <c r="F38" s="495">
        <v>541.55783522237004</v>
      </c>
      <c r="G38" s="495">
        <v>598.1419299181041</v>
      </c>
      <c r="H38" s="495">
        <v>611.77669320895495</v>
      </c>
      <c r="I38" s="495">
        <v>669.91744052069794</v>
      </c>
      <c r="J38" s="495">
        <v>824.45656900000006</v>
      </c>
      <c r="K38" s="495">
        <v>854.20422100000008</v>
      </c>
      <c r="L38" s="495">
        <v>905.71810400000004</v>
      </c>
      <c r="M38" s="495">
        <v>1092.7363149999999</v>
      </c>
      <c r="N38" s="495">
        <v>938.81410499999993</v>
      </c>
      <c r="O38" s="495">
        <v>1180.430122</v>
      </c>
      <c r="P38" s="495">
        <v>1135.6487279999999</v>
      </c>
      <c r="Q38" s="495">
        <v>1137.9194809999999</v>
      </c>
      <c r="R38" s="495">
        <v>1243.2662049159999</v>
      </c>
      <c r="S38" s="495">
        <v>1386.2502643139999</v>
      </c>
      <c r="T38" s="495">
        <v>1448.16734688</v>
      </c>
      <c r="U38" s="495">
        <v>1881.8146123179999</v>
      </c>
      <c r="V38" s="495">
        <v>2874.1924362300001</v>
      </c>
      <c r="W38" s="495">
        <v>3584.6932536250001</v>
      </c>
    </row>
    <row r="39" spans="1:23" ht="12.75" customHeight="1">
      <c r="A39" s="496" t="s">
        <v>627</v>
      </c>
      <c r="B39" s="497" t="s">
        <v>621</v>
      </c>
      <c r="C39" s="498">
        <v>922.96500000000003</v>
      </c>
      <c r="D39" s="498">
        <v>2045.6020000000001</v>
      </c>
      <c r="E39" s="498">
        <v>2301.0748997124697</v>
      </c>
      <c r="F39" s="498">
        <v>2579.3937464742398</v>
      </c>
      <c r="G39" s="498">
        <v>2931.9157355689299</v>
      </c>
      <c r="H39" s="498">
        <v>3008.5134484502701</v>
      </c>
      <c r="I39" s="498">
        <v>2972.45954168361</v>
      </c>
      <c r="J39" s="498">
        <v>3041.8016820000003</v>
      </c>
      <c r="K39" s="498">
        <v>2649.0088700000001</v>
      </c>
      <c r="L39" s="498">
        <v>2590.530495</v>
      </c>
      <c r="M39" s="498">
        <v>2697.2364040000002</v>
      </c>
      <c r="N39" s="498">
        <v>2497.4228330000001</v>
      </c>
      <c r="O39" s="498">
        <v>2565.726279</v>
      </c>
      <c r="P39" s="498">
        <v>2613.8774959999996</v>
      </c>
      <c r="Q39" s="498">
        <v>3162.3682209999997</v>
      </c>
      <c r="R39" s="498">
        <v>2949.3628824489997</v>
      </c>
      <c r="S39" s="498">
        <v>3239.0422357399998</v>
      </c>
      <c r="T39" s="498">
        <v>3767.3713125569998</v>
      </c>
      <c r="U39" s="498">
        <v>3756.0719711769998</v>
      </c>
      <c r="V39" s="498">
        <v>3797.5283481659999</v>
      </c>
      <c r="W39" s="498">
        <v>4062.0068223800004</v>
      </c>
    </row>
    <row r="40" spans="1:23" ht="12.75" customHeight="1">
      <c r="A40" s="499" t="s">
        <v>627</v>
      </c>
      <c r="B40" s="500" t="s">
        <v>622</v>
      </c>
      <c r="C40" s="501">
        <v>-641.40700000000004</v>
      </c>
      <c r="D40" s="501">
        <v>-1692.0630000000001</v>
      </c>
      <c r="E40" s="501">
        <v>-1878.0944363140907</v>
      </c>
      <c r="F40" s="501">
        <v>-2037.8359112518697</v>
      </c>
      <c r="G40" s="501">
        <v>-2333.773805650826</v>
      </c>
      <c r="H40" s="501">
        <v>-2396.7367552413152</v>
      </c>
      <c r="I40" s="501">
        <v>-2302.5421011629123</v>
      </c>
      <c r="J40" s="501">
        <v>-2217.3451130000003</v>
      </c>
      <c r="K40" s="501">
        <v>-1794.8046490000002</v>
      </c>
      <c r="L40" s="501">
        <v>-1684.8123909999999</v>
      </c>
      <c r="M40" s="501">
        <v>-1604.5000890000003</v>
      </c>
      <c r="N40" s="501">
        <v>-1558.6087280000002</v>
      </c>
      <c r="O40" s="501">
        <v>-1385.296157</v>
      </c>
      <c r="P40" s="501">
        <v>-1478.2287679999997</v>
      </c>
      <c r="Q40" s="501">
        <v>-2024.4487399999998</v>
      </c>
      <c r="R40" s="501">
        <v>-1706.0966775329998</v>
      </c>
      <c r="S40" s="501">
        <v>-1852.7919714259999</v>
      </c>
      <c r="T40" s="501">
        <v>-2319.2039656769998</v>
      </c>
      <c r="U40" s="501">
        <v>-1874.2573588589999</v>
      </c>
      <c r="V40" s="501">
        <v>-923.33591193599977</v>
      </c>
      <c r="W40" s="501">
        <v>-477.31356875500023</v>
      </c>
    </row>
    <row r="41" spans="1:23" ht="12.75" customHeight="1">
      <c r="A41" s="493" t="s">
        <v>598</v>
      </c>
      <c r="B41" s="494" t="s">
        <v>620</v>
      </c>
      <c r="C41" s="495">
        <v>2056.587</v>
      </c>
      <c r="D41" s="495">
        <v>6722.1559999999999</v>
      </c>
      <c r="E41" s="495">
        <v>7595.7274122777699</v>
      </c>
      <c r="F41" s="495">
        <v>9819.5133477703985</v>
      </c>
      <c r="G41" s="495">
        <v>11358.023464359199</v>
      </c>
      <c r="H41" s="495">
        <v>10972.386275337902</v>
      </c>
      <c r="I41" s="495">
        <v>11764.382644254101</v>
      </c>
      <c r="J41" s="495">
        <v>12242.997721999998</v>
      </c>
      <c r="K41" s="495">
        <v>11999.786903999999</v>
      </c>
      <c r="L41" s="495">
        <v>13030.031304</v>
      </c>
      <c r="M41" s="495">
        <v>12682.235474999999</v>
      </c>
      <c r="N41" s="495">
        <v>11356.597057000001</v>
      </c>
      <c r="O41" s="495">
        <v>10800.496466000001</v>
      </c>
      <c r="P41" s="495">
        <v>11352.833739</v>
      </c>
      <c r="Q41" s="495">
        <v>11971.421946</v>
      </c>
      <c r="R41" s="495">
        <v>12755.286012641</v>
      </c>
      <c r="S41" s="495">
        <v>13756.762017844998</v>
      </c>
      <c r="T41" s="495">
        <v>20196.766707028997</v>
      </c>
      <c r="U41" s="495">
        <v>28098.249883867</v>
      </c>
      <c r="V41" s="495">
        <v>21860.694238147</v>
      </c>
      <c r="W41" s="495">
        <v>18183.233086823999</v>
      </c>
    </row>
    <row r="42" spans="1:23" ht="12.75" customHeight="1">
      <c r="A42" s="496" t="s">
        <v>598</v>
      </c>
      <c r="B42" s="497" t="s">
        <v>621</v>
      </c>
      <c r="C42" s="498">
        <v>3613.1309999999999</v>
      </c>
      <c r="D42" s="498">
        <v>8985.4590000000007</v>
      </c>
      <c r="E42" s="498">
        <v>9628.9455963765286</v>
      </c>
      <c r="F42" s="498">
        <v>12171.3037274336</v>
      </c>
      <c r="G42" s="498">
        <v>15273.926072394501</v>
      </c>
      <c r="H42" s="498">
        <v>16977.372585495901</v>
      </c>
      <c r="I42" s="498">
        <v>15174.2314929937</v>
      </c>
      <c r="J42" s="498">
        <v>15637.030305</v>
      </c>
      <c r="K42" s="498">
        <v>14342.224843</v>
      </c>
      <c r="L42" s="498">
        <v>14495.203452</v>
      </c>
      <c r="M42" s="498">
        <v>15186.162502000001</v>
      </c>
      <c r="N42" s="498">
        <v>14676.848300000001</v>
      </c>
      <c r="O42" s="498">
        <v>13922.423336</v>
      </c>
      <c r="P42" s="498">
        <v>14131.996001</v>
      </c>
      <c r="Q42" s="498">
        <v>15702.726585</v>
      </c>
      <c r="R42" s="498">
        <v>15688.985919111999</v>
      </c>
      <c r="S42" s="498">
        <v>16931.502446749</v>
      </c>
      <c r="T42" s="498">
        <v>24675.679542724996</v>
      </c>
      <c r="U42" s="498">
        <v>23785.068045045999</v>
      </c>
      <c r="V42" s="498">
        <v>22431.620037919998</v>
      </c>
      <c r="W42" s="498">
        <v>22719.644764550998</v>
      </c>
    </row>
    <row r="43" spans="1:23" ht="12.75" customHeight="1">
      <c r="A43" s="499" t="s">
        <v>598</v>
      </c>
      <c r="B43" s="500" t="s">
        <v>622</v>
      </c>
      <c r="C43" s="501">
        <v>-1556.5440000000001</v>
      </c>
      <c r="D43" s="501">
        <v>-2263.3030000000008</v>
      </c>
      <c r="E43" s="501">
        <v>-2033.2181840987587</v>
      </c>
      <c r="F43" s="501">
        <v>-2351.7903796632017</v>
      </c>
      <c r="G43" s="501">
        <v>-3915.9026080353015</v>
      </c>
      <c r="H43" s="501">
        <v>-6004.9863101579995</v>
      </c>
      <c r="I43" s="501">
        <v>-3409.8488487395989</v>
      </c>
      <c r="J43" s="501">
        <v>-3394.032583000002</v>
      </c>
      <c r="K43" s="501">
        <v>-2342.4379390000013</v>
      </c>
      <c r="L43" s="501">
        <v>-1465.1721479999997</v>
      </c>
      <c r="M43" s="501">
        <v>-2503.9270270000015</v>
      </c>
      <c r="N43" s="501">
        <v>-3320.2512430000006</v>
      </c>
      <c r="O43" s="501">
        <v>-3121.9268699999993</v>
      </c>
      <c r="P43" s="501">
        <v>-2779.1622619999998</v>
      </c>
      <c r="Q43" s="501">
        <v>-3731.304639</v>
      </c>
      <c r="R43" s="501">
        <v>-2933.6999064709998</v>
      </c>
      <c r="S43" s="501">
        <v>-3174.7404289040023</v>
      </c>
      <c r="T43" s="501">
        <v>-4478.9128356959991</v>
      </c>
      <c r="U43" s="501">
        <v>4313.1818388210013</v>
      </c>
      <c r="V43" s="501">
        <v>-570.92579977299829</v>
      </c>
      <c r="W43" s="501">
        <v>-4536.4116777269992</v>
      </c>
    </row>
    <row r="44" spans="1:23" ht="12.75" customHeight="1">
      <c r="A44" s="493" t="s">
        <v>612</v>
      </c>
      <c r="B44" s="494" t="s">
        <v>620</v>
      </c>
      <c r="C44" s="495">
        <v>3922.2380000000003</v>
      </c>
      <c r="D44" s="495">
        <v>7189.5320000000002</v>
      </c>
      <c r="E44" s="495">
        <v>8712.819776435319</v>
      </c>
      <c r="F44" s="495">
        <v>8719.5988479985826</v>
      </c>
      <c r="G44" s="495">
        <v>9173.6129695594991</v>
      </c>
      <c r="H44" s="495">
        <v>8907.6790796200203</v>
      </c>
      <c r="I44" s="495">
        <v>9214.7166040000011</v>
      </c>
      <c r="J44" s="495">
        <v>8878.206999</v>
      </c>
      <c r="K44" s="495">
        <v>7372.1982589999998</v>
      </c>
      <c r="L44" s="495">
        <v>7393.4419619999999</v>
      </c>
      <c r="M44" s="495">
        <v>7596.7400310000003</v>
      </c>
      <c r="N44" s="495">
        <v>7343.3381339999996</v>
      </c>
      <c r="O44" s="495">
        <v>7173.6133039999995</v>
      </c>
      <c r="P44" s="495">
        <v>7767.9559950000003</v>
      </c>
      <c r="Q44" s="495">
        <v>8652.4122449999995</v>
      </c>
      <c r="R44" s="495">
        <v>10231.423965639</v>
      </c>
      <c r="S44" s="495">
        <v>11716.798713697999</v>
      </c>
      <c r="T44" s="495">
        <v>11237.549470908001</v>
      </c>
      <c r="U44" s="495">
        <v>13242.785559487</v>
      </c>
      <c r="V44" s="495">
        <v>13591.971293999999</v>
      </c>
      <c r="W44" s="495">
        <v>13466.714893729</v>
      </c>
    </row>
    <row r="45" spans="1:23" ht="12.75" customHeight="1">
      <c r="A45" s="496" t="s">
        <v>612</v>
      </c>
      <c r="B45" s="497" t="s">
        <v>621</v>
      </c>
      <c r="C45" s="498">
        <v>1340.925</v>
      </c>
      <c r="D45" s="498">
        <v>2730.076</v>
      </c>
      <c r="E45" s="498">
        <v>3184.8500672307209</v>
      </c>
      <c r="F45" s="498">
        <v>3605.5836186517804</v>
      </c>
      <c r="G45" s="498">
        <v>4177.47166149852</v>
      </c>
      <c r="H45" s="498">
        <v>4055.6415030452899</v>
      </c>
      <c r="I45" s="498">
        <v>4078.2664500000001</v>
      </c>
      <c r="J45" s="498">
        <v>4436.0358630000001</v>
      </c>
      <c r="K45" s="498">
        <v>4473.6573580000004</v>
      </c>
      <c r="L45" s="498">
        <v>4510.8098520000003</v>
      </c>
      <c r="M45" s="498">
        <v>4361.5125499999995</v>
      </c>
      <c r="N45" s="498">
        <v>3867.7742940000003</v>
      </c>
      <c r="O45" s="498">
        <v>4257.5288820000005</v>
      </c>
      <c r="P45" s="498">
        <v>4304.9653120000003</v>
      </c>
      <c r="Q45" s="498">
        <v>4615.3389079999997</v>
      </c>
      <c r="R45" s="498">
        <v>4848.111150064</v>
      </c>
      <c r="S45" s="498">
        <v>5379.7131483839994</v>
      </c>
      <c r="T45" s="498">
        <v>5928.9798007569998</v>
      </c>
      <c r="U45" s="498">
        <v>6341.0148919020003</v>
      </c>
      <c r="V45" s="498">
        <v>6464.2014498070002</v>
      </c>
      <c r="W45" s="498">
        <v>7360.1524627380004</v>
      </c>
    </row>
    <row r="46" spans="1:23" ht="12.75" customHeight="1">
      <c r="A46" s="499" t="s">
        <v>612</v>
      </c>
      <c r="B46" s="500" t="s">
        <v>622</v>
      </c>
      <c r="C46" s="501">
        <v>2581.3130000000001</v>
      </c>
      <c r="D46" s="501">
        <v>4459.4560000000001</v>
      </c>
      <c r="E46" s="501">
        <v>5527.9697092045981</v>
      </c>
      <c r="F46" s="501">
        <v>5114.0152293468018</v>
      </c>
      <c r="G46" s="501">
        <v>4996.1413080609791</v>
      </c>
      <c r="H46" s="501">
        <v>4852.0375765747303</v>
      </c>
      <c r="I46" s="501">
        <v>5136.450154000001</v>
      </c>
      <c r="J46" s="501">
        <v>4442.1711359999999</v>
      </c>
      <c r="K46" s="501">
        <v>2898.5409009999994</v>
      </c>
      <c r="L46" s="501">
        <v>2882.6321099999996</v>
      </c>
      <c r="M46" s="501">
        <v>3235.2274810000008</v>
      </c>
      <c r="N46" s="501">
        <v>3475.5638399999993</v>
      </c>
      <c r="O46" s="501">
        <v>2916.084421999999</v>
      </c>
      <c r="P46" s="501">
        <v>3462.990683</v>
      </c>
      <c r="Q46" s="501">
        <v>4037.0733369999998</v>
      </c>
      <c r="R46" s="501">
        <v>5383.3128155750001</v>
      </c>
      <c r="S46" s="501">
        <v>6337.0855653139997</v>
      </c>
      <c r="T46" s="501">
        <v>5308.5696701510014</v>
      </c>
      <c r="U46" s="501">
        <v>6901.7706675849995</v>
      </c>
      <c r="V46" s="501">
        <v>7127.7698441929988</v>
      </c>
      <c r="W46" s="501">
        <v>6106.5624309909999</v>
      </c>
    </row>
    <row r="47" spans="1:23" ht="12.75" customHeight="1">
      <c r="A47" s="493" t="s">
        <v>584</v>
      </c>
      <c r="B47" s="494" t="s">
        <v>620</v>
      </c>
      <c r="C47" s="495">
        <v>10519.764000000001</v>
      </c>
      <c r="D47" s="495">
        <v>25906.902999999998</v>
      </c>
      <c r="E47" s="495">
        <v>31177.442208037701</v>
      </c>
      <c r="F47" s="495">
        <v>36232.918114364096</v>
      </c>
      <c r="G47" s="495">
        <v>44177.036278163803</v>
      </c>
      <c r="H47" s="495">
        <v>44543.825877999996</v>
      </c>
      <c r="I47" s="495">
        <v>49061.095866999996</v>
      </c>
      <c r="J47" s="495">
        <v>57726.074071000003</v>
      </c>
      <c r="K47" s="495">
        <v>54356.386001999999</v>
      </c>
      <c r="L47" s="495">
        <v>57497.083003</v>
      </c>
      <c r="M47" s="495">
        <v>62594.869877999998</v>
      </c>
      <c r="N47" s="495">
        <v>60596.101152000003</v>
      </c>
      <c r="O47" s="495">
        <v>67454.988157</v>
      </c>
      <c r="P47" s="495">
        <v>70287.099906000003</v>
      </c>
      <c r="Q47" s="495">
        <v>75199.910701000001</v>
      </c>
      <c r="R47" s="495">
        <v>82970.419508688996</v>
      </c>
      <c r="S47" s="495">
        <v>88353.707600755006</v>
      </c>
      <c r="T47" s="495">
        <v>101559.37893565401</v>
      </c>
      <c r="U47" s="495">
        <v>98030.672044572988</v>
      </c>
      <c r="V47" s="495">
        <v>99011.024931498992</v>
      </c>
      <c r="W47" s="495">
        <v>110366.55918756699</v>
      </c>
    </row>
    <row r="48" spans="1:23" ht="12.75" customHeight="1">
      <c r="A48" s="496" t="s">
        <v>584</v>
      </c>
      <c r="B48" s="497" t="s">
        <v>621</v>
      </c>
      <c r="C48" s="498">
        <v>5207.7629999999999</v>
      </c>
      <c r="D48" s="498">
        <v>13020.731</v>
      </c>
      <c r="E48" s="498">
        <v>14785.60263674725</v>
      </c>
      <c r="F48" s="498">
        <v>16693.442307170801</v>
      </c>
      <c r="G48" s="498">
        <v>17783.3262257022</v>
      </c>
      <c r="H48" s="498">
        <v>17326.846649999999</v>
      </c>
      <c r="I48" s="498">
        <v>18779.061981999999</v>
      </c>
      <c r="J48" s="498">
        <v>22339.616316</v>
      </c>
      <c r="K48" s="498">
        <v>20392.723952</v>
      </c>
      <c r="L48" s="498">
        <v>22112.589325000001</v>
      </c>
      <c r="M48" s="498">
        <v>23526.977726000001</v>
      </c>
      <c r="N48" s="498">
        <v>21725.768445000002</v>
      </c>
      <c r="O48" s="498">
        <v>24674.011517999999</v>
      </c>
      <c r="P48" s="498">
        <v>28719.167882000002</v>
      </c>
      <c r="Q48" s="498">
        <v>29985.26009</v>
      </c>
      <c r="R48" s="498">
        <v>31537.140781869999</v>
      </c>
      <c r="S48" s="498">
        <v>38939.997927746997</v>
      </c>
      <c r="T48" s="498">
        <v>42253.867227953</v>
      </c>
      <c r="U48" s="498">
        <v>48686.064687149999</v>
      </c>
      <c r="V48" s="498">
        <v>58466.414025594997</v>
      </c>
      <c r="W48" s="498">
        <v>67740.608831203004</v>
      </c>
    </row>
    <row r="49" spans="1:23" ht="12.75" customHeight="1">
      <c r="A49" s="502" t="s">
        <v>628</v>
      </c>
      <c r="B49" s="500" t="s">
        <v>622</v>
      </c>
      <c r="C49" s="501">
        <v>5312.0010000000002</v>
      </c>
      <c r="D49" s="501">
        <v>12886.171999999999</v>
      </c>
      <c r="E49" s="501">
        <v>16391.839571290453</v>
      </c>
      <c r="F49" s="501">
        <v>19539.475807193296</v>
      </c>
      <c r="G49" s="501">
        <v>26393.710052461603</v>
      </c>
      <c r="H49" s="501">
        <v>27216.979227999997</v>
      </c>
      <c r="I49" s="501">
        <v>30282.033884999997</v>
      </c>
      <c r="J49" s="501">
        <v>35386.457755000003</v>
      </c>
      <c r="K49" s="501">
        <v>33963.662049999999</v>
      </c>
      <c r="L49" s="501">
        <v>35384.493677999999</v>
      </c>
      <c r="M49" s="501">
        <v>39067.892152</v>
      </c>
      <c r="N49" s="501">
        <v>38870.332707000001</v>
      </c>
      <c r="O49" s="501">
        <v>42780.976639</v>
      </c>
      <c r="P49" s="501">
        <v>41567.932024000002</v>
      </c>
      <c r="Q49" s="501">
        <v>45214.650610999997</v>
      </c>
      <c r="R49" s="501">
        <v>51433.278726819</v>
      </c>
      <c r="S49" s="501">
        <v>49413.709673008008</v>
      </c>
      <c r="T49" s="501">
        <v>59305.511707701007</v>
      </c>
      <c r="U49" s="501">
        <v>49344.607357422989</v>
      </c>
      <c r="V49" s="501">
        <v>40544.610905903995</v>
      </c>
      <c r="W49" s="501">
        <v>42625.950356363988</v>
      </c>
    </row>
    <row r="50" spans="1:23" ht="12.75" customHeight="1">
      <c r="A50" s="493" t="s">
        <v>587</v>
      </c>
      <c r="B50" s="494" t="s">
        <v>620</v>
      </c>
      <c r="C50" s="495">
        <v>10849.992</v>
      </c>
      <c r="D50" s="495">
        <v>22237.842000000001</v>
      </c>
      <c r="E50" s="495">
        <v>25470.822751467233</v>
      </c>
      <c r="F50" s="495">
        <v>28977.6643264255</v>
      </c>
      <c r="G50" s="495">
        <v>31627.851751627102</v>
      </c>
      <c r="H50" s="495">
        <v>31601.822759742099</v>
      </c>
      <c r="I50" s="495">
        <v>33965.735976667194</v>
      </c>
      <c r="J50" s="495">
        <v>36098.871543000001</v>
      </c>
      <c r="K50" s="495">
        <v>33101.563305000003</v>
      </c>
      <c r="L50" s="495">
        <v>32094.368469000001</v>
      </c>
      <c r="M50" s="495">
        <v>33567.372752999996</v>
      </c>
      <c r="N50" s="495">
        <v>35973.438159999998</v>
      </c>
      <c r="O50" s="495">
        <v>32579.904717999998</v>
      </c>
      <c r="P50" s="495">
        <v>32716.007315000003</v>
      </c>
      <c r="Q50" s="495">
        <v>32258.985193</v>
      </c>
      <c r="R50" s="495">
        <v>27124.152647046998</v>
      </c>
      <c r="S50" s="495">
        <v>24947.757351395998</v>
      </c>
      <c r="T50" s="495">
        <v>26067.595568616998</v>
      </c>
      <c r="U50" s="495">
        <v>27852.194943332001</v>
      </c>
      <c r="V50" s="495">
        <v>27503.954663869998</v>
      </c>
      <c r="W50" s="495">
        <v>27506.706554842</v>
      </c>
    </row>
    <row r="51" spans="1:23" ht="12.75" customHeight="1">
      <c r="A51" s="496" t="s">
        <v>587</v>
      </c>
      <c r="B51" s="497" t="s">
        <v>621</v>
      </c>
      <c r="C51" s="498">
        <v>7399.1030000000001</v>
      </c>
      <c r="D51" s="498">
        <v>15936.605</v>
      </c>
      <c r="E51" s="498">
        <v>17449.614499215222</v>
      </c>
      <c r="F51" s="498">
        <v>20421.172825053396</v>
      </c>
      <c r="G51" s="498">
        <v>20873.8975882532</v>
      </c>
      <c r="H51" s="498">
        <v>20949.931979556502</v>
      </c>
      <c r="I51" s="498">
        <v>23877.956386955797</v>
      </c>
      <c r="J51" s="498">
        <v>26449.782813000002</v>
      </c>
      <c r="K51" s="498">
        <v>26877.231064</v>
      </c>
      <c r="L51" s="498">
        <v>27728.497910999999</v>
      </c>
      <c r="M51" s="498">
        <v>33727.712248999997</v>
      </c>
      <c r="N51" s="498">
        <v>33744.349262000003</v>
      </c>
      <c r="O51" s="498">
        <v>32754.072886999998</v>
      </c>
      <c r="P51" s="498">
        <v>33095.753098000001</v>
      </c>
      <c r="Q51" s="498">
        <v>33032.217041999997</v>
      </c>
      <c r="R51" s="498">
        <v>27996.207774748</v>
      </c>
      <c r="S51" s="498">
        <v>26106.398888429001</v>
      </c>
      <c r="T51" s="498">
        <v>26947.380227619</v>
      </c>
      <c r="U51" s="498">
        <v>32882.658985069</v>
      </c>
      <c r="V51" s="498">
        <v>27348.400605439998</v>
      </c>
      <c r="W51" s="498">
        <v>29763.956211215002</v>
      </c>
    </row>
    <row r="52" spans="1:23" ht="12.75" customHeight="1">
      <c r="A52" s="499" t="s">
        <v>587</v>
      </c>
      <c r="B52" s="500" t="s">
        <v>622</v>
      </c>
      <c r="C52" s="501">
        <v>3450.8890000000001</v>
      </c>
      <c r="D52" s="501">
        <v>6301.237000000001</v>
      </c>
      <c r="E52" s="501">
        <v>8021.2082522520104</v>
      </c>
      <c r="F52" s="501">
        <v>8556.4915013721038</v>
      </c>
      <c r="G52" s="501">
        <v>10753.954163373903</v>
      </c>
      <c r="H52" s="501">
        <v>10651.890780185597</v>
      </c>
      <c r="I52" s="501">
        <v>10087.779589711397</v>
      </c>
      <c r="J52" s="501">
        <v>9649.0887299999995</v>
      </c>
      <c r="K52" s="501">
        <v>6224.3322410000037</v>
      </c>
      <c r="L52" s="501">
        <v>4365.8705580000023</v>
      </c>
      <c r="M52" s="501">
        <v>-160.33949600000051</v>
      </c>
      <c r="N52" s="501">
        <v>2229.0888979999945</v>
      </c>
      <c r="O52" s="501">
        <v>-174.16816900000049</v>
      </c>
      <c r="P52" s="501">
        <v>-379.74578299999848</v>
      </c>
      <c r="Q52" s="501">
        <v>-773.23184899999615</v>
      </c>
      <c r="R52" s="501">
        <v>-872.05512770100177</v>
      </c>
      <c r="S52" s="501">
        <v>-1158.6415370330033</v>
      </c>
      <c r="T52" s="501">
        <v>-879.78465900200172</v>
      </c>
      <c r="U52" s="501">
        <v>-5030.4640417369992</v>
      </c>
      <c r="V52" s="501">
        <v>155.55405842999971</v>
      </c>
      <c r="W52" s="501">
        <v>-2257.2496563730019</v>
      </c>
    </row>
    <row r="53" spans="1:23" ht="12.75" customHeight="1">
      <c r="A53" s="493" t="s">
        <v>600</v>
      </c>
      <c r="B53" s="494" t="s">
        <v>620</v>
      </c>
      <c r="C53" s="495">
        <v>1230.067</v>
      </c>
      <c r="D53" s="495">
        <v>3485.049</v>
      </c>
      <c r="E53" s="495">
        <v>4674.5930712625723</v>
      </c>
      <c r="F53" s="495">
        <v>6179.8291241919806</v>
      </c>
      <c r="G53" s="495">
        <v>6180.9699856512298</v>
      </c>
      <c r="H53" s="495">
        <v>6439.2106679112503</v>
      </c>
      <c r="I53" s="495">
        <v>5703.3745737782892</v>
      </c>
      <c r="J53" s="495">
        <v>5636.1241399999999</v>
      </c>
      <c r="K53" s="495">
        <v>5078.5471289999996</v>
      </c>
      <c r="L53" s="495">
        <v>5433.161752</v>
      </c>
      <c r="M53" s="495">
        <v>7068.6519900000003</v>
      </c>
      <c r="N53" s="495">
        <v>7719.7726940000002</v>
      </c>
      <c r="O53" s="495">
        <v>8392.4295110000003</v>
      </c>
      <c r="P53" s="495">
        <v>6265.4506030000002</v>
      </c>
      <c r="Q53" s="495">
        <v>7887.360995</v>
      </c>
      <c r="R53" s="495">
        <v>8452.5643028630002</v>
      </c>
      <c r="S53" s="495">
        <v>8270.0531375369992</v>
      </c>
      <c r="T53" s="495">
        <v>9558.9206441490005</v>
      </c>
      <c r="U53" s="495">
        <v>10734.994388962999</v>
      </c>
      <c r="V53" s="495">
        <v>9610.6763248139996</v>
      </c>
      <c r="W53" s="495">
        <v>10889.501333280999</v>
      </c>
    </row>
    <row r="54" spans="1:23" ht="12.75" customHeight="1">
      <c r="A54" s="496" t="s">
        <v>600</v>
      </c>
      <c r="B54" s="497" t="s">
        <v>621</v>
      </c>
      <c r="C54" s="498">
        <v>3801.08</v>
      </c>
      <c r="D54" s="498">
        <v>7837.576</v>
      </c>
      <c r="E54" s="498">
        <v>9535.9240482806435</v>
      </c>
      <c r="F54" s="498">
        <v>10533.457523277</v>
      </c>
      <c r="G54" s="498">
        <v>11226.798330123</v>
      </c>
      <c r="H54" s="498">
        <v>12057.8746259815</v>
      </c>
      <c r="I54" s="498">
        <v>12323.5107936819</v>
      </c>
      <c r="J54" s="498">
        <v>13085.572577999999</v>
      </c>
      <c r="K54" s="498">
        <v>12296.135630000001</v>
      </c>
      <c r="L54" s="498">
        <v>12114.262321</v>
      </c>
      <c r="M54" s="498">
        <v>12478.392781999999</v>
      </c>
      <c r="N54" s="498">
        <v>11395.174570000001</v>
      </c>
      <c r="O54" s="498">
        <v>11371.468947000001</v>
      </c>
      <c r="P54" s="498">
        <v>11710.909646</v>
      </c>
      <c r="Q54" s="498">
        <v>12557.534422999999</v>
      </c>
      <c r="R54" s="498">
        <v>13865.504094149999</v>
      </c>
      <c r="S54" s="498">
        <v>14277.029304583</v>
      </c>
      <c r="T54" s="498">
        <v>18466.624260441</v>
      </c>
      <c r="U54" s="498">
        <v>20085.731077379001</v>
      </c>
      <c r="V54" s="498">
        <v>18926.370456353998</v>
      </c>
      <c r="W54" s="498">
        <v>18860.043724458999</v>
      </c>
    </row>
    <row r="55" spans="1:23" ht="12.75" customHeight="1">
      <c r="A55" s="499" t="s">
        <v>600</v>
      </c>
      <c r="B55" s="500" t="s">
        <v>622</v>
      </c>
      <c r="C55" s="501">
        <v>-2571.0129999999999</v>
      </c>
      <c r="D55" s="501">
        <v>-4352.527</v>
      </c>
      <c r="E55" s="501">
        <v>-4861.3309770180713</v>
      </c>
      <c r="F55" s="501">
        <v>-4353.6283990850197</v>
      </c>
      <c r="G55" s="501">
        <v>-5045.8283444717699</v>
      </c>
      <c r="H55" s="501">
        <v>-5618.6639580702495</v>
      </c>
      <c r="I55" s="501">
        <v>-6620.1362199036112</v>
      </c>
      <c r="J55" s="501">
        <v>-7449.4484379999994</v>
      </c>
      <c r="K55" s="501">
        <v>-7217.5885010000011</v>
      </c>
      <c r="L55" s="501">
        <v>-6681.1005690000002</v>
      </c>
      <c r="M55" s="501">
        <v>-5409.7407919999987</v>
      </c>
      <c r="N55" s="501">
        <v>-3675.4018760000008</v>
      </c>
      <c r="O55" s="501">
        <v>-2979.0394360000009</v>
      </c>
      <c r="P55" s="501">
        <v>-5445.4590429999998</v>
      </c>
      <c r="Q55" s="501">
        <v>-4670.1734280000001</v>
      </c>
      <c r="R55" s="501">
        <v>-5412.939791286999</v>
      </c>
      <c r="S55" s="501">
        <v>-6006.9761670460011</v>
      </c>
      <c r="T55" s="501">
        <v>-8907.7036162919994</v>
      </c>
      <c r="U55" s="501">
        <v>-9350.7366884160019</v>
      </c>
      <c r="V55" s="501">
        <v>-9315.6941315399981</v>
      </c>
      <c r="W55" s="501">
        <v>-7970.5423911779999</v>
      </c>
    </row>
    <row r="56" spans="1:23" ht="12.75" customHeight="1">
      <c r="A56" s="493" t="s">
        <v>463</v>
      </c>
      <c r="B56" s="494" t="s">
        <v>620</v>
      </c>
      <c r="C56" s="495">
        <v>13122.047</v>
      </c>
      <c r="D56" s="495">
        <v>25946.487000000001</v>
      </c>
      <c r="E56" s="495">
        <v>29104.530536999999</v>
      </c>
      <c r="F56" s="495">
        <v>33379.841396000003</v>
      </c>
      <c r="G56" s="495">
        <v>38076.666165000002</v>
      </c>
      <c r="H56" s="495">
        <v>44083.538972999995</v>
      </c>
      <c r="I56" s="495">
        <v>44396.846597999996</v>
      </c>
      <c r="J56" s="495">
        <v>42933.862141000005</v>
      </c>
      <c r="K56" s="495">
        <v>40129.282726000005</v>
      </c>
      <c r="L56" s="495">
        <v>39708.540935000005</v>
      </c>
      <c r="M56" s="495">
        <v>43995.519898999999</v>
      </c>
      <c r="N56" s="495">
        <v>47293.310441000001</v>
      </c>
      <c r="O56" s="495">
        <v>46828.627045000001</v>
      </c>
      <c r="P56" s="495">
        <v>44936.430945</v>
      </c>
      <c r="Q56" s="495">
        <v>48345.552716999999</v>
      </c>
      <c r="R56" s="495">
        <v>53561.670460999994</v>
      </c>
      <c r="S56" s="495">
        <v>53938.940705999994</v>
      </c>
      <c r="T56" s="495">
        <v>77962.125335999997</v>
      </c>
      <c r="U56" s="495">
        <v>83492.754665</v>
      </c>
      <c r="V56" s="495">
        <v>90308.21276699999</v>
      </c>
      <c r="W56" s="495">
        <v>94386.913658999998</v>
      </c>
    </row>
    <row r="57" spans="1:23" ht="12.75" customHeight="1">
      <c r="A57" s="496" t="s">
        <v>463</v>
      </c>
      <c r="B57" s="497" t="s">
        <v>621</v>
      </c>
      <c r="C57" s="498">
        <v>14855.223</v>
      </c>
      <c r="D57" s="498">
        <v>39322.557999999997</v>
      </c>
      <c r="E57" s="498">
        <v>46221.767096000003</v>
      </c>
      <c r="F57" s="498">
        <v>53954.010128000002</v>
      </c>
      <c r="G57" s="498">
        <v>59868.181979999994</v>
      </c>
      <c r="H57" s="498">
        <v>60156.531772000002</v>
      </c>
      <c r="I57" s="498">
        <v>65562.895678000001</v>
      </c>
      <c r="J57" s="498">
        <v>69912.137656000006</v>
      </c>
      <c r="K57" s="498">
        <v>65004.006329999997</v>
      </c>
      <c r="L57" s="498">
        <v>63313.660042999996</v>
      </c>
      <c r="M57" s="498">
        <v>73042.298937</v>
      </c>
      <c r="N57" s="498">
        <v>86014.133354000005</v>
      </c>
      <c r="O57" s="498">
        <v>92512.012581999996</v>
      </c>
      <c r="P57" s="498">
        <v>96879.110876000006</v>
      </c>
      <c r="Q57" s="498">
        <v>115634.521729</v>
      </c>
      <c r="R57" s="498">
        <v>128237.98103299999</v>
      </c>
      <c r="S57" s="498">
        <v>139518.09769699999</v>
      </c>
      <c r="T57" s="498">
        <v>149499.507717</v>
      </c>
      <c r="U57" s="498">
        <v>164993.41708699998</v>
      </c>
      <c r="V57" s="498">
        <v>177848.47588399998</v>
      </c>
      <c r="W57" s="498">
        <v>212666.78233000002</v>
      </c>
    </row>
    <row r="58" spans="1:23" ht="12.75" customHeight="1">
      <c r="A58" s="499" t="s">
        <v>463</v>
      </c>
      <c r="B58" s="500" t="s">
        <v>622</v>
      </c>
      <c r="C58" s="501">
        <v>-1733.1759999999999</v>
      </c>
      <c r="D58" s="501">
        <v>-13376.070999999996</v>
      </c>
      <c r="E58" s="501">
        <v>-17117.236559000004</v>
      </c>
      <c r="F58" s="501">
        <v>-20574.168731999998</v>
      </c>
      <c r="G58" s="501">
        <v>-21791.515814999992</v>
      </c>
      <c r="H58" s="501">
        <v>-16072.992799000007</v>
      </c>
      <c r="I58" s="501">
        <v>-21166.049080000004</v>
      </c>
      <c r="J58" s="501">
        <v>-26978.275515000001</v>
      </c>
      <c r="K58" s="501">
        <v>-24874.723603999992</v>
      </c>
      <c r="L58" s="501">
        <v>-23605.119107999992</v>
      </c>
      <c r="M58" s="501">
        <v>-29046.779038000001</v>
      </c>
      <c r="N58" s="501">
        <v>-38720.822913000004</v>
      </c>
      <c r="O58" s="501">
        <v>-45683.385536999995</v>
      </c>
      <c r="P58" s="501">
        <v>-51942.679930999999</v>
      </c>
      <c r="Q58" s="501">
        <v>-67288.969012000001</v>
      </c>
      <c r="R58" s="501">
        <v>-74676.310571999988</v>
      </c>
      <c r="S58" s="501">
        <v>-85579.156990999996</v>
      </c>
      <c r="T58" s="501">
        <v>-71537.382381000003</v>
      </c>
      <c r="U58" s="501">
        <v>-81500.662421999979</v>
      </c>
      <c r="V58" s="501">
        <v>-87540.263116999995</v>
      </c>
      <c r="W58" s="501">
        <v>-118279.86867100002</v>
      </c>
    </row>
    <row r="59" spans="1:23" ht="12.75" customHeight="1">
      <c r="A59" s="493" t="s">
        <v>601</v>
      </c>
      <c r="B59" s="494" t="s">
        <v>620</v>
      </c>
      <c r="C59" s="495">
        <v>1077.6200000000001</v>
      </c>
      <c r="D59" s="495">
        <v>2462.991</v>
      </c>
      <c r="E59" s="495">
        <v>2600.2433892207196</v>
      </c>
      <c r="F59" s="495">
        <v>3301.8514138944897</v>
      </c>
      <c r="G59" s="495">
        <v>3349.1398837476904</v>
      </c>
      <c r="H59" s="495">
        <v>3192.19726519915</v>
      </c>
      <c r="I59" s="495">
        <v>3672.8208208279202</v>
      </c>
      <c r="J59" s="495">
        <v>3857.2829539999998</v>
      </c>
      <c r="K59" s="495">
        <v>4385.1344879999997</v>
      </c>
      <c r="L59" s="495">
        <v>3353.986519</v>
      </c>
      <c r="M59" s="495">
        <v>2545.4878060000001</v>
      </c>
      <c r="N59" s="495">
        <v>1742.852584</v>
      </c>
      <c r="O59" s="495">
        <v>2365.8916370000002</v>
      </c>
      <c r="P59" s="495">
        <v>2529.69812</v>
      </c>
      <c r="Q59" s="495">
        <v>2972.517409</v>
      </c>
      <c r="R59" s="495">
        <v>3780.2744366699999</v>
      </c>
      <c r="S59" s="495">
        <v>3405.7000506449999</v>
      </c>
      <c r="T59" s="495">
        <v>2352.1416896579999</v>
      </c>
      <c r="U59" s="495">
        <v>2532.377155144</v>
      </c>
      <c r="V59" s="495">
        <v>2662.5677319889996</v>
      </c>
      <c r="W59" s="495">
        <v>3183.671813119</v>
      </c>
    </row>
    <row r="60" spans="1:23" ht="12.75" customHeight="1">
      <c r="A60" s="496" t="s">
        <v>601</v>
      </c>
      <c r="B60" s="497" t="s">
        <v>621</v>
      </c>
      <c r="C60" s="498">
        <v>2319.1489999999999</v>
      </c>
      <c r="D60" s="498">
        <v>5455.3559999999998</v>
      </c>
      <c r="E60" s="498">
        <v>5486.4610271981392</v>
      </c>
      <c r="F60" s="498">
        <v>6707.3207572234705</v>
      </c>
      <c r="G60" s="498">
        <v>7069.26960353294</v>
      </c>
      <c r="H60" s="498">
        <v>7404.60586853926</v>
      </c>
      <c r="I60" s="498">
        <v>8793.6874814931689</v>
      </c>
      <c r="J60" s="498">
        <v>10865.016068999999</v>
      </c>
      <c r="K60" s="498">
        <v>10276.458775000001</v>
      </c>
      <c r="L60" s="498">
        <v>9371.0150819999999</v>
      </c>
      <c r="M60" s="498">
        <v>8472.2780280000006</v>
      </c>
      <c r="N60" s="498">
        <v>7257.0711119999996</v>
      </c>
      <c r="O60" s="498">
        <v>7781.0627850000001</v>
      </c>
      <c r="P60" s="498">
        <v>8037.9432710000001</v>
      </c>
      <c r="Q60" s="498">
        <v>8328.7702869999994</v>
      </c>
      <c r="R60" s="498">
        <v>8539.7664509589995</v>
      </c>
      <c r="S60" s="498">
        <v>8987.4329932879991</v>
      </c>
      <c r="T60" s="498">
        <v>11029.114428292</v>
      </c>
      <c r="U60" s="498">
        <v>13399.459930325</v>
      </c>
      <c r="V60" s="498">
        <v>11351.954310593999</v>
      </c>
      <c r="W60" s="498">
        <v>11149.392321818999</v>
      </c>
    </row>
    <row r="61" spans="1:23" ht="12.75" customHeight="1">
      <c r="A61" s="499" t="s">
        <v>601</v>
      </c>
      <c r="B61" s="500" t="s">
        <v>622</v>
      </c>
      <c r="C61" s="501">
        <v>-1241.529</v>
      </c>
      <c r="D61" s="501">
        <v>-2992.3649999999998</v>
      </c>
      <c r="E61" s="501">
        <v>-2886.2176379774196</v>
      </c>
      <c r="F61" s="501">
        <v>-3405.4693433289808</v>
      </c>
      <c r="G61" s="501">
        <v>-3720.1297197852496</v>
      </c>
      <c r="H61" s="501">
        <v>-4212.4086033401099</v>
      </c>
      <c r="I61" s="501">
        <v>-5120.8666606652487</v>
      </c>
      <c r="J61" s="501">
        <v>-7007.7331149999991</v>
      </c>
      <c r="K61" s="501">
        <v>-5891.3242870000013</v>
      </c>
      <c r="L61" s="501">
        <v>-6017.0285629999998</v>
      </c>
      <c r="M61" s="501">
        <v>-5926.7902220000005</v>
      </c>
      <c r="N61" s="501">
        <v>-5514.2185279999994</v>
      </c>
      <c r="O61" s="501">
        <v>-5415.1711479999994</v>
      </c>
      <c r="P61" s="501">
        <v>-5508.2451510000001</v>
      </c>
      <c r="Q61" s="501">
        <v>-5356.2528779999993</v>
      </c>
      <c r="R61" s="501">
        <v>-4759.4920142889996</v>
      </c>
      <c r="S61" s="501">
        <v>-5581.7329426429988</v>
      </c>
      <c r="T61" s="501">
        <v>-8676.9727386340001</v>
      </c>
      <c r="U61" s="501">
        <v>-10867.082775180999</v>
      </c>
      <c r="V61" s="501">
        <v>-8689.3865786049992</v>
      </c>
      <c r="W61" s="501">
        <v>-7965.7205086999993</v>
      </c>
    </row>
    <row r="62" spans="1:23" ht="12.75" customHeight="1">
      <c r="A62" s="493" t="s">
        <v>347</v>
      </c>
      <c r="B62" s="494" t="s">
        <v>620</v>
      </c>
      <c r="C62" s="495">
        <v>2731.3719999999998</v>
      </c>
      <c r="D62" s="495">
        <v>3327.4259999999999</v>
      </c>
      <c r="E62" s="495">
        <v>3192.6063744798598</v>
      </c>
      <c r="F62" s="495">
        <v>3186.5917502218804</v>
      </c>
      <c r="G62" s="495">
        <v>3662.6610731693399</v>
      </c>
      <c r="H62" s="495">
        <v>4120.5384157564904</v>
      </c>
      <c r="I62" s="495">
        <v>4323.8821797682403</v>
      </c>
      <c r="J62" s="495">
        <v>4506.7239170000003</v>
      </c>
      <c r="K62" s="495">
        <v>3391.4609270000001</v>
      </c>
      <c r="L62" s="495">
        <v>3243.026863</v>
      </c>
      <c r="M62" s="495">
        <v>2922.6191800000001</v>
      </c>
      <c r="N62" s="495">
        <v>3409.771753</v>
      </c>
      <c r="O62" s="495">
        <v>4064.045834</v>
      </c>
      <c r="P62" s="495">
        <v>4556.9344209999999</v>
      </c>
      <c r="Q62" s="495">
        <v>5545.2097560000002</v>
      </c>
      <c r="R62" s="495">
        <v>6369.0357179029997</v>
      </c>
      <c r="S62" s="495">
        <v>7508.5617006960001</v>
      </c>
      <c r="T62" s="495">
        <v>7568.6399611839997</v>
      </c>
      <c r="U62" s="495">
        <v>7440.1185383499997</v>
      </c>
      <c r="V62" s="495">
        <v>7627.4954377779995</v>
      </c>
      <c r="W62" s="495">
        <v>7728.5705558900008</v>
      </c>
    </row>
    <row r="63" spans="1:23" ht="12.75" customHeight="1">
      <c r="A63" s="496" t="s">
        <v>347</v>
      </c>
      <c r="B63" s="497" t="s">
        <v>621</v>
      </c>
      <c r="C63" s="498">
        <v>4775.0940000000001</v>
      </c>
      <c r="D63" s="498">
        <v>8204.6929999999993</v>
      </c>
      <c r="E63" s="498">
        <v>8517.8140185215998</v>
      </c>
      <c r="F63" s="498">
        <v>9145.9792968023612</v>
      </c>
      <c r="G63" s="498">
        <v>10998.515922820701</v>
      </c>
      <c r="H63" s="498">
        <v>14196.9725402884</v>
      </c>
      <c r="I63" s="498">
        <v>17338.263356586704</v>
      </c>
      <c r="J63" s="498">
        <v>21598.710356</v>
      </c>
      <c r="K63" s="498">
        <v>23043.342820999998</v>
      </c>
      <c r="L63" s="498">
        <v>20864.257715</v>
      </c>
      <c r="M63" s="498">
        <v>19899.056570999997</v>
      </c>
      <c r="N63" s="498">
        <v>23186.439974000001</v>
      </c>
      <c r="O63" s="498">
        <v>24387.663581999997</v>
      </c>
      <c r="P63" s="498">
        <v>22393.505627999999</v>
      </c>
      <c r="Q63" s="498">
        <v>25497.183912999997</v>
      </c>
      <c r="R63" s="498">
        <v>27321.972362974997</v>
      </c>
      <c r="S63" s="498">
        <v>28641.622388972999</v>
      </c>
      <c r="T63" s="498">
        <v>37288.913304113994</v>
      </c>
      <c r="U63" s="498">
        <v>39038.229698707</v>
      </c>
      <c r="V63" s="498">
        <v>30825.491903735998</v>
      </c>
      <c r="W63" s="498">
        <v>30222.527972576001</v>
      </c>
    </row>
    <row r="64" spans="1:23" ht="12.75" customHeight="1">
      <c r="A64" s="499" t="s">
        <v>347</v>
      </c>
      <c r="B64" s="500" t="s">
        <v>622</v>
      </c>
      <c r="C64" s="501">
        <v>-2043.722</v>
      </c>
      <c r="D64" s="501">
        <v>-4877.2669999999998</v>
      </c>
      <c r="E64" s="501">
        <v>-5325.2076440417404</v>
      </c>
      <c r="F64" s="501">
        <v>-5959.3875465804813</v>
      </c>
      <c r="G64" s="501">
        <v>-7335.8548496513613</v>
      </c>
      <c r="H64" s="501">
        <v>-10076.434124531908</v>
      </c>
      <c r="I64" s="501">
        <v>-13014.381176818464</v>
      </c>
      <c r="J64" s="501">
        <v>-17091.986439</v>
      </c>
      <c r="K64" s="501">
        <v>-19651.881893999998</v>
      </c>
      <c r="L64" s="501">
        <v>-17621.230852000001</v>
      </c>
      <c r="M64" s="501">
        <v>-16976.437390999996</v>
      </c>
      <c r="N64" s="501">
        <v>-19776.668221</v>
      </c>
      <c r="O64" s="501">
        <v>-20323.617747999997</v>
      </c>
      <c r="P64" s="501">
        <v>-17836.571207000001</v>
      </c>
      <c r="Q64" s="501">
        <v>-19951.974156999997</v>
      </c>
      <c r="R64" s="501">
        <v>-20952.936645071997</v>
      </c>
      <c r="S64" s="501">
        <v>-21133.060688277001</v>
      </c>
      <c r="T64" s="501">
        <v>-29720.273342929995</v>
      </c>
      <c r="U64" s="501">
        <v>-31598.111160357003</v>
      </c>
      <c r="V64" s="501">
        <v>-23197.996465958</v>
      </c>
      <c r="W64" s="501">
        <v>-22493.957416686</v>
      </c>
    </row>
    <row r="65" spans="1:23" ht="12.75" customHeight="1">
      <c r="A65" s="493" t="s">
        <v>629</v>
      </c>
      <c r="B65" s="494" t="s">
        <v>620</v>
      </c>
      <c r="C65" s="495">
        <v>2284.7900000000373</v>
      </c>
      <c r="D65" s="495">
        <v>5339.2639999999374</v>
      </c>
      <c r="E65" s="495">
        <v>10904.918597665266</v>
      </c>
      <c r="F65" s="495">
        <v>13341.486247686087</v>
      </c>
      <c r="G65" s="495">
        <v>17170.843204930599</v>
      </c>
      <c r="H65" s="495">
        <v>16722.574998960306</v>
      </c>
      <c r="I65" s="495">
        <v>20140.653218222433</v>
      </c>
      <c r="J65" s="495">
        <v>23301.652524417266</v>
      </c>
      <c r="K65" s="495">
        <v>23014.441735</v>
      </c>
      <c r="L65" s="495">
        <v>24779.593189999927</v>
      </c>
      <c r="M65" s="495">
        <v>27068.685379999981</v>
      </c>
      <c r="N65" s="495">
        <v>26976.150578000001</v>
      </c>
      <c r="O65" s="495">
        <v>27572.06705500005</v>
      </c>
      <c r="P65" s="495">
        <v>30577.671771999914</v>
      </c>
      <c r="Q65" s="495">
        <v>31547.12892999989</v>
      </c>
      <c r="R65" s="495" t="s">
        <v>135</v>
      </c>
      <c r="S65" s="495" t="s">
        <v>135</v>
      </c>
      <c r="T65" s="495" t="s">
        <v>135</v>
      </c>
      <c r="U65" s="495" t="s">
        <v>135</v>
      </c>
      <c r="V65" s="495" t="s">
        <v>135</v>
      </c>
      <c r="W65" s="495" t="s">
        <v>135</v>
      </c>
    </row>
    <row r="66" spans="1:23" ht="12.75" customHeight="1">
      <c r="A66" s="496" t="s">
        <v>629</v>
      </c>
      <c r="B66" s="497" t="s">
        <v>621</v>
      </c>
      <c r="C66" s="498">
        <v>7442.7319999999891</v>
      </c>
      <c r="D66" s="498">
        <v>16913.180999999953</v>
      </c>
      <c r="E66" s="498">
        <v>21894.078078736726</v>
      </c>
      <c r="F66" s="498">
        <v>26323.047907609376</v>
      </c>
      <c r="G66" s="498">
        <v>32773.932766747836</v>
      </c>
      <c r="H66" s="498">
        <v>30641.535461616877</v>
      </c>
      <c r="I66" s="498">
        <v>32879.496077389107</v>
      </c>
      <c r="J66" s="498">
        <v>36677.927701116016</v>
      </c>
      <c r="K66" s="498">
        <v>33608.650667000038</v>
      </c>
      <c r="L66" s="498">
        <v>36116.049390000058</v>
      </c>
      <c r="M66" s="498">
        <v>38533.969626999984</v>
      </c>
      <c r="N66" s="498">
        <v>38702.247872999927</v>
      </c>
      <c r="O66" s="498">
        <v>40306.411911999981</v>
      </c>
      <c r="P66" s="498">
        <v>43057.442004999903</v>
      </c>
      <c r="Q66" s="498">
        <v>48767.505711000005</v>
      </c>
      <c r="R66" s="498" t="s">
        <v>135</v>
      </c>
      <c r="S66" s="498" t="s">
        <v>135</v>
      </c>
      <c r="T66" s="498" t="s">
        <v>135</v>
      </c>
      <c r="U66" s="498" t="s">
        <v>180</v>
      </c>
      <c r="V66" s="498" t="s">
        <v>180</v>
      </c>
      <c r="W66" s="498" t="s">
        <v>180</v>
      </c>
    </row>
    <row r="67" spans="1:23" ht="12.75" customHeight="1">
      <c r="A67" s="499" t="s">
        <v>629</v>
      </c>
      <c r="B67" s="500" t="s">
        <v>622</v>
      </c>
      <c r="C67" s="501">
        <v>-5157.9419999999518</v>
      </c>
      <c r="D67" s="501">
        <v>-11573.917000000016</v>
      </c>
      <c r="E67" s="501">
        <v>-10989.15948107146</v>
      </c>
      <c r="F67" s="501">
        <v>-12981.561659923289</v>
      </c>
      <c r="G67" s="501">
        <v>-15603.089561817236</v>
      </c>
      <c r="H67" s="501">
        <v>-13918.960462656571</v>
      </c>
      <c r="I67" s="501">
        <v>-12738.842859166674</v>
      </c>
      <c r="J67" s="501">
        <v>-13376.275176698749</v>
      </c>
      <c r="K67" s="501">
        <v>-10594.208932000038</v>
      </c>
      <c r="L67" s="501">
        <v>-11336.456200000132</v>
      </c>
      <c r="M67" s="501">
        <v>-11465.284247000003</v>
      </c>
      <c r="N67" s="501">
        <v>-11726.097294999927</v>
      </c>
      <c r="O67" s="501">
        <v>-12734.344856999931</v>
      </c>
      <c r="P67" s="501">
        <v>-12479.770232999988</v>
      </c>
      <c r="Q67" s="501">
        <v>-17220.376781000115</v>
      </c>
      <c r="R67" s="501" t="s">
        <v>135</v>
      </c>
      <c r="S67" s="501" t="s">
        <v>135</v>
      </c>
      <c r="T67" s="501" t="s">
        <v>135</v>
      </c>
      <c r="U67" s="501" t="s">
        <v>135</v>
      </c>
      <c r="V67" s="501" t="s">
        <v>135</v>
      </c>
      <c r="W67" s="501" t="s">
        <v>135</v>
      </c>
    </row>
    <row r="68" spans="1:23" ht="12.75" customHeight="1">
      <c r="A68" s="493" t="s">
        <v>630</v>
      </c>
      <c r="B68" s="494" t="s">
        <v>620</v>
      </c>
      <c r="C68" s="495">
        <v>99508.735000000001</v>
      </c>
      <c r="D68" s="495">
        <v>254410.57199999999</v>
      </c>
      <c r="E68" s="495">
        <v>291194.98425933899</v>
      </c>
      <c r="F68" s="495">
        <v>343801.73689793801</v>
      </c>
      <c r="G68" s="495">
        <v>400891.22877217195</v>
      </c>
      <c r="H68" s="495">
        <v>413701.77967781096</v>
      </c>
      <c r="I68" s="495">
        <v>428641.49366987095</v>
      </c>
      <c r="J68" s="495">
        <v>441285.44437521196</v>
      </c>
      <c r="K68" s="495">
        <v>429230.08006300003</v>
      </c>
      <c r="L68" s="495">
        <v>445457.56437199999</v>
      </c>
      <c r="M68" s="495">
        <v>468950.76024899998</v>
      </c>
      <c r="N68" s="495">
        <v>449391.20935100003</v>
      </c>
      <c r="O68" s="495">
        <v>439899.78879900003</v>
      </c>
      <c r="P68" s="495">
        <v>484979.802195</v>
      </c>
      <c r="Q68" s="495">
        <v>525789.90384799999</v>
      </c>
      <c r="R68" s="495" t="s">
        <v>135</v>
      </c>
      <c r="S68" s="495" t="s">
        <v>135</v>
      </c>
      <c r="T68" s="495" t="s">
        <v>135</v>
      </c>
      <c r="U68" s="495" t="s">
        <v>135</v>
      </c>
      <c r="V68" s="495" t="s">
        <v>135</v>
      </c>
      <c r="W68" s="495" t="s">
        <v>135</v>
      </c>
    </row>
    <row r="69" spans="1:23" ht="12.75" customHeight="1">
      <c r="A69" s="496" t="s">
        <v>631</v>
      </c>
      <c r="B69" s="497" t="s">
        <v>621</v>
      </c>
      <c r="C69" s="498">
        <v>91383.966</v>
      </c>
      <c r="D69" s="498">
        <v>244597.484</v>
      </c>
      <c r="E69" s="498">
        <v>273787.49394252402</v>
      </c>
      <c r="F69" s="498">
        <v>321404.53872685303</v>
      </c>
      <c r="G69" s="498">
        <v>366233.11370730196</v>
      </c>
      <c r="H69" s="498">
        <v>374688.08874719701</v>
      </c>
      <c r="I69" s="498">
        <v>391949.88333522202</v>
      </c>
      <c r="J69" s="498">
        <v>408051.716620608</v>
      </c>
      <c r="K69" s="498">
        <v>376605.95262599998</v>
      </c>
      <c r="L69" s="498">
        <v>386318.51563099999</v>
      </c>
      <c r="M69" s="498">
        <v>413156.88913099997</v>
      </c>
      <c r="N69" s="498">
        <v>403939.65510600002</v>
      </c>
      <c r="O69" s="498">
        <v>404690.35402899998</v>
      </c>
      <c r="P69" s="498">
        <v>442546.41960099997</v>
      </c>
      <c r="Q69" s="498">
        <v>484595.15485599998</v>
      </c>
      <c r="R69" s="498" t="s">
        <v>135</v>
      </c>
      <c r="S69" s="498" t="s">
        <v>135</v>
      </c>
      <c r="T69" s="498" t="s">
        <v>135</v>
      </c>
      <c r="U69" s="498" t="s">
        <v>135</v>
      </c>
      <c r="V69" s="498" t="s">
        <v>135</v>
      </c>
      <c r="W69" s="498" t="s">
        <v>135</v>
      </c>
    </row>
    <row r="70" spans="1:23" ht="12.75" customHeight="1">
      <c r="A70" s="499" t="s">
        <v>631</v>
      </c>
      <c r="B70" s="500" t="s">
        <v>622</v>
      </c>
      <c r="C70" s="501">
        <v>8124.7690000000002</v>
      </c>
      <c r="D70" s="501">
        <v>9813.0879999999888</v>
      </c>
      <c r="E70" s="501">
        <v>17407.490316814976</v>
      </c>
      <c r="F70" s="501">
        <v>22397.19817108498</v>
      </c>
      <c r="G70" s="501">
        <v>34658.115064869984</v>
      </c>
      <c r="H70" s="501">
        <v>39013.690930613957</v>
      </c>
      <c r="I70" s="501">
        <v>36691.610334648925</v>
      </c>
      <c r="J70" s="501">
        <v>33233.727754603955</v>
      </c>
      <c r="K70" s="501">
        <v>52624.127437000046</v>
      </c>
      <c r="L70" s="501">
        <v>59139.048741000006</v>
      </c>
      <c r="M70" s="501">
        <v>55793.87111800001</v>
      </c>
      <c r="N70" s="501">
        <v>45451.554245000007</v>
      </c>
      <c r="O70" s="501">
        <v>35209.434770000051</v>
      </c>
      <c r="P70" s="501">
        <v>42433.382594000002</v>
      </c>
      <c r="Q70" s="501">
        <v>41194.748992000008</v>
      </c>
      <c r="R70" s="501" t="s">
        <v>135</v>
      </c>
      <c r="S70" s="501" t="s">
        <v>135</v>
      </c>
      <c r="T70" s="501" t="s">
        <v>135</v>
      </c>
      <c r="U70" s="501" t="s">
        <v>135</v>
      </c>
      <c r="V70" s="501" t="s">
        <v>135</v>
      </c>
      <c r="W70" s="501" t="s">
        <v>135</v>
      </c>
    </row>
    <row r="71" spans="1:23" ht="10.5" customHeight="1">
      <c r="A71" s="503"/>
      <c r="B71" s="504"/>
      <c r="C71" s="504"/>
      <c r="D71" s="504"/>
      <c r="E71" s="504"/>
      <c r="F71" s="504"/>
      <c r="G71" s="504"/>
      <c r="H71" s="504"/>
      <c r="I71" s="504"/>
      <c r="J71" s="504"/>
      <c r="K71" s="504"/>
      <c r="L71" s="504"/>
      <c r="M71" s="504"/>
      <c r="N71" s="504"/>
      <c r="O71" s="504"/>
      <c r="P71" s="504"/>
      <c r="Q71" s="504"/>
      <c r="R71" s="504"/>
      <c r="S71" s="504"/>
      <c r="T71" s="505"/>
      <c r="U71" s="505"/>
      <c r="V71" s="505"/>
      <c r="W71" s="505"/>
    </row>
    <row r="72" spans="1:23" ht="18.75" customHeight="1">
      <c r="A72" s="506" t="s">
        <v>632</v>
      </c>
      <c r="B72" s="504"/>
      <c r="C72" s="504"/>
      <c r="D72" s="504"/>
      <c r="E72" s="504"/>
      <c r="F72" s="504"/>
      <c r="G72" s="504"/>
      <c r="H72" s="504"/>
      <c r="I72" s="504"/>
      <c r="J72" s="504"/>
      <c r="K72" s="504"/>
      <c r="L72" s="504"/>
      <c r="M72" s="504"/>
      <c r="N72" s="504"/>
      <c r="O72" s="504"/>
      <c r="P72" s="504"/>
      <c r="Q72" s="504"/>
      <c r="R72" s="504"/>
      <c r="S72" s="504"/>
      <c r="T72" s="505"/>
      <c r="U72" s="505"/>
      <c r="V72" s="505"/>
      <c r="W72" s="505"/>
    </row>
    <row r="73" spans="1:23" ht="18.75" customHeight="1">
      <c r="A73" s="506" t="s">
        <v>2112</v>
      </c>
      <c r="B73" s="504"/>
      <c r="C73" s="504"/>
      <c r="D73" s="504"/>
      <c r="E73" s="504"/>
      <c r="F73" s="504"/>
      <c r="G73" s="504"/>
      <c r="H73" s="504"/>
      <c r="I73" s="504"/>
      <c r="J73" s="504"/>
      <c r="K73" s="504"/>
      <c r="L73" s="504"/>
      <c r="M73" s="504"/>
      <c r="N73" s="504"/>
      <c r="O73" s="504"/>
      <c r="P73" s="504"/>
      <c r="Q73" s="504"/>
      <c r="R73" s="504"/>
      <c r="S73" s="504"/>
      <c r="T73" s="505"/>
      <c r="U73" s="505"/>
      <c r="V73" s="505"/>
      <c r="W73" s="505"/>
    </row>
    <row r="74" spans="1:23" ht="18.75" customHeight="1">
      <c r="A74" s="506" t="s">
        <v>2113</v>
      </c>
      <c r="B74" s="504"/>
      <c r="C74" s="504"/>
      <c r="D74" s="504"/>
      <c r="E74" s="504"/>
      <c r="F74" s="504"/>
      <c r="G74" s="504"/>
      <c r="H74" s="504"/>
      <c r="I74" s="504"/>
      <c r="J74" s="504"/>
      <c r="K74" s="504"/>
      <c r="L74" s="504"/>
      <c r="M74" s="504"/>
      <c r="N74" s="504"/>
      <c r="O74" s="504"/>
      <c r="P74" s="504"/>
      <c r="Q74" s="504"/>
      <c r="R74" s="504"/>
      <c r="S74" s="504"/>
      <c r="T74" s="505"/>
      <c r="U74" s="505"/>
      <c r="V74" s="505"/>
      <c r="W74" s="505"/>
    </row>
    <row r="75" spans="1:23" ht="18.75" customHeight="1">
      <c r="A75" s="506"/>
      <c r="B75" s="504"/>
      <c r="C75" s="504"/>
      <c r="D75" s="504"/>
      <c r="E75" s="504"/>
      <c r="F75" s="504"/>
      <c r="G75" s="504"/>
      <c r="H75" s="504"/>
      <c r="I75" s="504"/>
      <c r="J75" s="504"/>
      <c r="K75" s="504"/>
      <c r="L75" s="504"/>
      <c r="M75" s="504"/>
      <c r="N75" s="504"/>
      <c r="O75" s="504"/>
      <c r="P75" s="504"/>
      <c r="Q75" s="504"/>
      <c r="R75" s="504"/>
      <c r="S75" s="504"/>
      <c r="T75" s="505"/>
      <c r="U75" s="505"/>
      <c r="V75" s="505"/>
      <c r="W75" s="505"/>
    </row>
    <row r="77" spans="1:23">
      <c r="M77" s="507"/>
      <c r="N77" s="507"/>
      <c r="O77" s="507"/>
    </row>
    <row r="78" spans="1:23">
      <c r="M78" s="507"/>
      <c r="N78" s="507"/>
      <c r="O78" s="507"/>
    </row>
    <row r="80" spans="1:23">
      <c r="M80" s="507"/>
      <c r="N80" s="507"/>
      <c r="O80" s="507"/>
    </row>
    <row r="81" spans="13:15">
      <c r="M81" s="507"/>
      <c r="N81" s="507"/>
      <c r="O81" s="507"/>
    </row>
  </sheetData>
  <phoneticPr fontId="3"/>
  <pageMargins left="0.35433070866141736" right="0.35433070866141736" top="0.78740157480314965" bottom="0.78740157480314965" header="0.31496062992125984" footer="0.31496062992125984"/>
  <pageSetup paperSize="8" scale="65" orientation="portrait" horizontalDpi="4294967292" verticalDpi="4294967292"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4DA0F-D277-4275-8F61-E1950082C8DC}">
  <sheetPr>
    <pageSetUpPr fitToPage="1"/>
  </sheetPr>
  <dimension ref="A1:T49"/>
  <sheetViews>
    <sheetView showGridLines="0" zoomScaleNormal="100" zoomScaleSheetLayoutView="100" workbookViewId="0"/>
  </sheetViews>
  <sheetFormatPr defaultColWidth="12.83203125" defaultRowHeight="15.5"/>
  <cols>
    <col min="1" max="1" width="4.58203125" style="509" customWidth="1"/>
    <col min="2" max="2" width="14.75" style="509" customWidth="1"/>
    <col min="3" max="14" width="10" style="509" customWidth="1"/>
    <col min="15" max="15" width="11.08203125" style="509" customWidth="1"/>
    <col min="16" max="18" width="10" style="509" customWidth="1"/>
    <col min="19" max="16384" width="12.83203125" style="509"/>
  </cols>
  <sheetData>
    <row r="1" spans="1:20" ht="23.5">
      <c r="A1" s="508" t="s">
        <v>633</v>
      </c>
      <c r="B1" s="443"/>
      <c r="C1" s="443"/>
      <c r="D1" s="443"/>
      <c r="E1" s="443"/>
      <c r="F1" s="443"/>
      <c r="G1" s="443"/>
      <c r="H1" s="443"/>
      <c r="I1" s="443"/>
      <c r="J1" s="443"/>
      <c r="K1" s="443"/>
      <c r="L1" s="443"/>
      <c r="M1" s="443"/>
      <c r="N1" s="443"/>
      <c r="O1" s="443"/>
      <c r="P1" s="443"/>
      <c r="Q1" s="443"/>
      <c r="R1" s="443"/>
    </row>
    <row r="2" spans="1:20" ht="9.75" customHeight="1">
      <c r="B2" s="443"/>
      <c r="C2" s="443"/>
      <c r="D2" s="443"/>
      <c r="E2" s="443"/>
      <c r="F2" s="443"/>
      <c r="G2" s="443"/>
      <c r="H2" s="443"/>
      <c r="I2" s="443"/>
      <c r="J2" s="443"/>
      <c r="K2" s="443"/>
      <c r="L2" s="443"/>
      <c r="M2" s="443"/>
      <c r="N2" s="443"/>
      <c r="O2" s="443"/>
      <c r="P2" s="443"/>
      <c r="Q2" s="443"/>
      <c r="R2" s="443"/>
    </row>
    <row r="3" spans="1:20" ht="29.25" customHeight="1">
      <c r="A3" s="1769" t="s">
        <v>2239</v>
      </c>
      <c r="B3" s="443"/>
      <c r="C3" s="443"/>
      <c r="D3" s="443"/>
      <c r="E3" s="443"/>
      <c r="F3" s="443"/>
      <c r="G3" s="443"/>
      <c r="H3" s="443"/>
      <c r="I3" s="443"/>
      <c r="J3" s="443"/>
      <c r="K3" s="443"/>
      <c r="L3" s="443"/>
      <c r="M3" s="443"/>
      <c r="N3" s="443"/>
      <c r="O3" s="443"/>
      <c r="P3" s="443"/>
      <c r="Q3" s="443"/>
      <c r="R3" s="443"/>
    </row>
    <row r="4" spans="1:20" ht="18" customHeight="1">
      <c r="A4" s="445" t="s">
        <v>634</v>
      </c>
      <c r="B4" s="443"/>
      <c r="C4" s="443"/>
      <c r="D4" s="443"/>
      <c r="E4" s="443"/>
      <c r="F4" s="443"/>
      <c r="G4" s="443"/>
      <c r="H4" s="443"/>
      <c r="I4" s="443"/>
      <c r="J4" s="443"/>
      <c r="K4" s="443"/>
      <c r="L4" s="443"/>
      <c r="M4" s="443"/>
      <c r="N4" s="443"/>
      <c r="O4" s="443"/>
      <c r="P4" s="443"/>
      <c r="Q4" s="443"/>
      <c r="R4" s="510" t="s">
        <v>635</v>
      </c>
    </row>
    <row r="5" spans="1:20" ht="21" customHeight="1">
      <c r="A5" s="2580"/>
      <c r="B5" s="2581"/>
      <c r="C5" s="2584" t="s">
        <v>636</v>
      </c>
      <c r="D5" s="2585"/>
      <c r="E5" s="2585"/>
      <c r="F5" s="2585"/>
      <c r="G5" s="2585"/>
      <c r="H5" s="2585"/>
      <c r="I5" s="2585"/>
      <c r="J5" s="2585"/>
      <c r="K5" s="2585"/>
      <c r="L5" s="2585"/>
      <c r="M5" s="2585"/>
      <c r="N5" s="2585"/>
      <c r="O5" s="2585"/>
      <c r="P5" s="2585"/>
      <c r="Q5" s="2585"/>
      <c r="R5" s="2585"/>
    </row>
    <row r="6" spans="1:20" ht="21" customHeight="1">
      <c r="A6" s="2582"/>
      <c r="B6" s="2583"/>
      <c r="C6" s="511" t="s">
        <v>637</v>
      </c>
      <c r="D6" s="512" t="s">
        <v>638</v>
      </c>
      <c r="E6" s="512" t="s">
        <v>639</v>
      </c>
      <c r="F6" s="512" t="s">
        <v>640</v>
      </c>
      <c r="G6" s="512" t="s">
        <v>641</v>
      </c>
      <c r="H6" s="512" t="s">
        <v>642</v>
      </c>
      <c r="I6" s="512" t="s">
        <v>643</v>
      </c>
      <c r="J6" s="512" t="s">
        <v>644</v>
      </c>
      <c r="K6" s="512" t="s">
        <v>645</v>
      </c>
      <c r="L6" s="512" t="s">
        <v>646</v>
      </c>
      <c r="M6" s="512" t="s">
        <v>647</v>
      </c>
      <c r="N6" s="512" t="s">
        <v>648</v>
      </c>
      <c r="O6" s="512" t="s">
        <v>649</v>
      </c>
      <c r="P6" s="512" t="s">
        <v>650</v>
      </c>
      <c r="Q6" s="512" t="s">
        <v>651</v>
      </c>
      <c r="R6" s="513" t="s">
        <v>652</v>
      </c>
    </row>
    <row r="7" spans="1:20" ht="21" customHeight="1">
      <c r="A7" s="2577" t="s">
        <v>653</v>
      </c>
      <c r="B7" s="514" t="s">
        <v>637</v>
      </c>
      <c r="C7" s="2157" t="s">
        <v>135</v>
      </c>
      <c r="D7" s="2158">
        <v>489009.67137900001</v>
      </c>
      <c r="E7" s="2158">
        <v>9851.6893870000004</v>
      </c>
      <c r="F7" s="2158">
        <v>604018.18034800002</v>
      </c>
      <c r="G7" s="2158">
        <v>3324987.5143839996</v>
      </c>
      <c r="H7" s="2158">
        <v>208822.98674200001</v>
      </c>
      <c r="I7" s="2158">
        <v>871929.19313000003</v>
      </c>
      <c r="J7" s="2158">
        <v>741376.32506099995</v>
      </c>
      <c r="K7" s="2158">
        <v>191133.84354199999</v>
      </c>
      <c r="L7" s="2158">
        <v>500071.09078199998</v>
      </c>
      <c r="M7" s="2158">
        <v>1545812.100389</v>
      </c>
      <c r="N7" s="2158">
        <v>164830.21864500002</v>
      </c>
      <c r="O7" s="2158">
        <v>1913675.9839999999</v>
      </c>
      <c r="P7" s="2158">
        <v>12681.075885</v>
      </c>
      <c r="Q7" s="2158">
        <v>1525.8974699999999</v>
      </c>
      <c r="R7" s="2159">
        <v>147897.38415999999</v>
      </c>
      <c r="T7" s="2003"/>
    </row>
    <row r="8" spans="1:20" ht="21" customHeight="1">
      <c r="A8" s="2578"/>
      <c r="B8" s="515" t="s">
        <v>638</v>
      </c>
      <c r="C8" s="2160">
        <v>871123.54271800001</v>
      </c>
      <c r="D8" s="2003" t="s">
        <v>180</v>
      </c>
      <c r="E8" s="2157">
        <v>111222.90116699999</v>
      </c>
      <c r="F8" s="2157">
        <v>4003014.2116490002</v>
      </c>
      <c r="G8" s="2157">
        <v>6603079.5815850003</v>
      </c>
      <c r="H8" s="2157">
        <v>14437037.098454</v>
      </c>
      <c r="I8" s="2157">
        <v>7649845.0605539996</v>
      </c>
      <c r="J8" s="2157">
        <v>2138197.071643</v>
      </c>
      <c r="K8" s="2157">
        <v>1016351.3025679999</v>
      </c>
      <c r="L8" s="2157">
        <v>263083.589507</v>
      </c>
      <c r="M8" s="2157">
        <v>2426344.978104</v>
      </c>
      <c r="N8" s="2157">
        <v>3238459.5360929999</v>
      </c>
      <c r="O8" s="2157">
        <v>4643932.8689999999</v>
      </c>
      <c r="P8" s="2157">
        <v>173918.79650999999</v>
      </c>
      <c r="Q8" s="2157">
        <v>69219.02429999999</v>
      </c>
      <c r="R8" s="2161">
        <v>81370.485707</v>
      </c>
    </row>
    <row r="9" spans="1:20" ht="21" customHeight="1">
      <c r="A9" s="2578"/>
      <c r="B9" s="515" t="s">
        <v>639</v>
      </c>
      <c r="C9" s="2160">
        <v>66624.338115999999</v>
      </c>
      <c r="D9" s="2157">
        <v>270374.38077999995</v>
      </c>
      <c r="E9" s="2003" t="s">
        <v>180</v>
      </c>
      <c r="F9" s="2157">
        <v>768308.00634600001</v>
      </c>
      <c r="G9" s="2157">
        <v>1121460.8828350001</v>
      </c>
      <c r="H9" s="2157">
        <v>90802.921922999987</v>
      </c>
      <c r="I9" s="2157">
        <v>135772.20081499999</v>
      </c>
      <c r="J9" s="2157">
        <v>392862.05541699997</v>
      </c>
      <c r="K9" s="2157">
        <v>219807.92185699998</v>
      </c>
      <c r="L9" s="2157">
        <v>321251.84152700001</v>
      </c>
      <c r="M9" s="2157">
        <v>402665.01563200005</v>
      </c>
      <c r="N9" s="2157">
        <v>82167.332966000002</v>
      </c>
      <c r="O9" s="2157">
        <v>249148.54500000001</v>
      </c>
      <c r="P9" s="2157">
        <v>4032.3877779999998</v>
      </c>
      <c r="Q9" s="2157">
        <v>12381.382158</v>
      </c>
      <c r="R9" s="2161">
        <v>37.168112999999998</v>
      </c>
    </row>
    <row r="10" spans="1:20" ht="21" customHeight="1">
      <c r="A10" s="2578"/>
      <c r="B10" s="515" t="s">
        <v>640</v>
      </c>
      <c r="C10" s="2160">
        <v>511837.48984300002</v>
      </c>
      <c r="D10" s="2157">
        <v>3252938.8020500001</v>
      </c>
      <c r="E10" s="2157">
        <v>76839.205197000003</v>
      </c>
      <c r="F10" s="2003" t="s">
        <v>180</v>
      </c>
      <c r="G10" s="2157">
        <v>5488926.3516110005</v>
      </c>
      <c r="H10" s="2157">
        <v>2024348.200215</v>
      </c>
      <c r="I10" s="2157">
        <v>2843760.8183809998</v>
      </c>
      <c r="J10" s="2157">
        <v>2349772.0756479995</v>
      </c>
      <c r="K10" s="2157">
        <v>1316890.6877890001</v>
      </c>
      <c r="L10" s="2157">
        <v>786347.28133500007</v>
      </c>
      <c r="M10" s="2157">
        <v>3207339.9738679999</v>
      </c>
      <c r="N10" s="2157">
        <v>1853070.9767809999</v>
      </c>
      <c r="O10" s="2157">
        <v>1758453.0519999999</v>
      </c>
      <c r="P10" s="2157">
        <v>150187.70514199999</v>
      </c>
      <c r="Q10" s="2157">
        <v>21368.008841999999</v>
      </c>
      <c r="R10" s="2161">
        <v>154962.71471</v>
      </c>
    </row>
    <row r="11" spans="1:20" ht="21" customHeight="1">
      <c r="A11" s="2578"/>
      <c r="B11" s="515" t="s">
        <v>641</v>
      </c>
      <c r="C11" s="2160">
        <v>3994883.2657249998</v>
      </c>
      <c r="D11" s="2157">
        <v>5394394.7970439997</v>
      </c>
      <c r="E11" s="2157">
        <v>287639.88856799999</v>
      </c>
      <c r="F11" s="2157">
        <v>4600726.5549219996</v>
      </c>
      <c r="G11" s="2003" t="s">
        <v>180</v>
      </c>
      <c r="H11" s="2157">
        <v>6346826.6030699993</v>
      </c>
      <c r="I11" s="2157">
        <v>4016982.2319060001</v>
      </c>
      <c r="J11" s="2157">
        <v>7372565.8543920005</v>
      </c>
      <c r="K11" s="2157">
        <v>2666542.3059279998</v>
      </c>
      <c r="L11" s="2157">
        <v>2270426.3893169998</v>
      </c>
      <c r="M11" s="2157">
        <v>11505456.493551001</v>
      </c>
      <c r="N11" s="2157">
        <v>2369468.4192969999</v>
      </c>
      <c r="O11" s="2157">
        <v>7674910.1160000004</v>
      </c>
      <c r="P11" s="2157">
        <v>62743.792156999996</v>
      </c>
      <c r="Q11" s="2157">
        <v>146310.88636199999</v>
      </c>
      <c r="R11" s="2161">
        <v>199805.527424</v>
      </c>
    </row>
    <row r="12" spans="1:20" ht="21" customHeight="1">
      <c r="A12" s="2578"/>
      <c r="B12" s="515" t="s">
        <v>642</v>
      </c>
      <c r="C12" s="2160">
        <v>88311.203091000003</v>
      </c>
      <c r="D12" s="2157">
        <v>573387.77710300009</v>
      </c>
      <c r="E12" s="2157">
        <v>6860.479233</v>
      </c>
      <c r="F12" s="2157">
        <v>539228.19136300008</v>
      </c>
      <c r="G12" s="2157">
        <v>1763034.5488499999</v>
      </c>
      <c r="H12" s="2003" t="s">
        <v>180</v>
      </c>
      <c r="I12" s="2157">
        <v>684398.81211499998</v>
      </c>
      <c r="J12" s="2157">
        <v>907721.35234599991</v>
      </c>
      <c r="K12" s="2157">
        <v>583959.92695400002</v>
      </c>
      <c r="L12" s="2157">
        <v>96449.277545999998</v>
      </c>
      <c r="M12" s="2157">
        <v>362841.49022799998</v>
      </c>
      <c r="N12" s="2157">
        <v>1748815.8099470001</v>
      </c>
      <c r="O12" s="2157">
        <v>4474588.0880000005</v>
      </c>
      <c r="P12" s="2157">
        <v>97711.319734999997</v>
      </c>
      <c r="Q12" s="2157">
        <v>2825.7196559999998</v>
      </c>
      <c r="R12" s="2161">
        <v>71800.013787999997</v>
      </c>
    </row>
    <row r="13" spans="1:20" ht="21" customHeight="1">
      <c r="A13" s="2578"/>
      <c r="B13" s="515" t="s">
        <v>643</v>
      </c>
      <c r="C13" s="2160">
        <v>696213.73843100003</v>
      </c>
      <c r="D13" s="2157">
        <v>4855258.2801780002</v>
      </c>
      <c r="E13" s="2157">
        <v>41016.868042999995</v>
      </c>
      <c r="F13" s="2157">
        <v>2283980.0577989998</v>
      </c>
      <c r="G13" s="2157">
        <v>5675906.5364449993</v>
      </c>
      <c r="H13" s="2157">
        <v>2373520.032224</v>
      </c>
      <c r="I13" s="2003" t="s">
        <v>180</v>
      </c>
      <c r="J13" s="2157">
        <v>2395142.2119780001</v>
      </c>
      <c r="K13" s="2157">
        <v>980695.94570399995</v>
      </c>
      <c r="L13" s="2157">
        <v>500478.18271799997</v>
      </c>
      <c r="M13" s="2157">
        <v>4303270.8945180001</v>
      </c>
      <c r="N13" s="2157">
        <v>204098.74743700001</v>
      </c>
      <c r="O13" s="2157">
        <v>3168822.84</v>
      </c>
      <c r="P13" s="2157">
        <v>205753.20383300001</v>
      </c>
      <c r="Q13" s="2157">
        <v>504.503873</v>
      </c>
      <c r="R13" s="2161">
        <v>112649.705391</v>
      </c>
    </row>
    <row r="14" spans="1:20" ht="21" customHeight="1">
      <c r="A14" s="2578"/>
      <c r="B14" s="515" t="s">
        <v>644</v>
      </c>
      <c r="C14" s="2160">
        <v>435426.82828100002</v>
      </c>
      <c r="D14" s="2157">
        <v>2869055.7033909997</v>
      </c>
      <c r="E14" s="2157">
        <v>1917941.99486</v>
      </c>
      <c r="F14" s="2157">
        <v>1014939.2634220001</v>
      </c>
      <c r="G14" s="2157">
        <v>9444242.2404909991</v>
      </c>
      <c r="H14" s="2157">
        <v>14723557.802115999</v>
      </c>
      <c r="I14" s="2157">
        <v>5121999.6953430008</v>
      </c>
      <c r="J14" s="2003" t="s">
        <v>180</v>
      </c>
      <c r="K14" s="2157">
        <v>604887.64977300004</v>
      </c>
      <c r="L14" s="2157">
        <v>342956.31430999999</v>
      </c>
      <c r="M14" s="2157">
        <v>1689795.844456</v>
      </c>
      <c r="N14" s="2157">
        <v>995972.76996399998</v>
      </c>
      <c r="O14" s="2157">
        <v>8706469.8870000001</v>
      </c>
      <c r="P14" s="2157">
        <v>100422.9023</v>
      </c>
      <c r="Q14" s="2157">
        <v>33337.390677999996</v>
      </c>
      <c r="R14" s="2161">
        <v>90102.138198000001</v>
      </c>
    </row>
    <row r="15" spans="1:20" ht="21" customHeight="1">
      <c r="A15" s="2578"/>
      <c r="B15" s="515" t="s">
        <v>645</v>
      </c>
      <c r="C15" s="2160">
        <v>159052.05381899999</v>
      </c>
      <c r="D15" s="2157">
        <v>2100098.6896629999</v>
      </c>
      <c r="E15" s="2157">
        <v>51979.980968000003</v>
      </c>
      <c r="F15" s="2157">
        <v>1679170.0533659998</v>
      </c>
      <c r="G15" s="2157">
        <v>3428694.0254859999</v>
      </c>
      <c r="H15" s="2157">
        <v>1100298.9318949999</v>
      </c>
      <c r="I15" s="2157">
        <v>1775483.403435</v>
      </c>
      <c r="J15" s="2157">
        <v>1310342.7561229998</v>
      </c>
      <c r="K15" s="2003" t="s">
        <v>180</v>
      </c>
      <c r="L15" s="2157">
        <v>484138.29592900001</v>
      </c>
      <c r="M15" s="2157">
        <v>2305747.6686020005</v>
      </c>
      <c r="N15" s="2157">
        <v>464207.28181099996</v>
      </c>
      <c r="O15" s="2157">
        <v>5150158.3020000001</v>
      </c>
      <c r="P15" s="2157">
        <v>56295.143734999998</v>
      </c>
      <c r="Q15" s="2157">
        <v>210.736335</v>
      </c>
      <c r="R15" s="2161">
        <v>5699.3924970000007</v>
      </c>
    </row>
    <row r="16" spans="1:20" ht="21" customHeight="1">
      <c r="A16" s="2578"/>
      <c r="B16" s="515" t="s">
        <v>646</v>
      </c>
      <c r="C16" s="2160">
        <v>100318.04736900001</v>
      </c>
      <c r="D16" s="2157">
        <v>533271.84184200002</v>
      </c>
      <c r="E16" s="2157">
        <v>225333.79239799999</v>
      </c>
      <c r="F16" s="2157">
        <v>221812.01768599998</v>
      </c>
      <c r="G16" s="2157">
        <v>1472266.290515</v>
      </c>
      <c r="H16" s="2157">
        <v>255113.12481600003</v>
      </c>
      <c r="I16" s="2157">
        <v>371901.371399</v>
      </c>
      <c r="J16" s="2157">
        <v>461316.335211</v>
      </c>
      <c r="K16" s="2157">
        <v>118879.462692</v>
      </c>
      <c r="L16" s="2003" t="s">
        <v>180</v>
      </c>
      <c r="M16" s="2157">
        <v>411881.95863200002</v>
      </c>
      <c r="N16" s="2157">
        <v>43437.943284999994</v>
      </c>
      <c r="O16" s="2157">
        <v>1224017.9709999999</v>
      </c>
      <c r="P16" s="2157">
        <v>7244.5095389999997</v>
      </c>
      <c r="Q16" s="2157">
        <v>401.86146399999996</v>
      </c>
      <c r="R16" s="2161">
        <v>204.16036</v>
      </c>
    </row>
    <row r="17" spans="1:18" ht="21" customHeight="1">
      <c r="A17" s="2578"/>
      <c r="B17" s="515" t="s">
        <v>647</v>
      </c>
      <c r="C17" s="2160">
        <v>2363927.578272</v>
      </c>
      <c r="D17" s="2157">
        <v>1004312.703416</v>
      </c>
      <c r="E17" s="2157">
        <v>12547.150686000001</v>
      </c>
      <c r="F17" s="2157">
        <v>1020247.744269</v>
      </c>
      <c r="G17" s="2157">
        <v>8975713.5045529995</v>
      </c>
      <c r="H17" s="2157">
        <v>2971366.1750409999</v>
      </c>
      <c r="I17" s="2157">
        <v>9641958.4326079991</v>
      </c>
      <c r="J17" s="2157">
        <v>571980.77838300006</v>
      </c>
      <c r="K17" s="2157">
        <v>2737655.9219869999</v>
      </c>
      <c r="L17" s="2157">
        <v>179741.309652</v>
      </c>
      <c r="M17" s="2003" t="s">
        <v>180</v>
      </c>
      <c r="N17" s="2157">
        <v>773219.53763699997</v>
      </c>
      <c r="O17" s="2157">
        <v>3170569.2719999999</v>
      </c>
      <c r="P17" s="2157">
        <v>30082.469348000002</v>
      </c>
      <c r="Q17" s="2157">
        <v>142294.33922299999</v>
      </c>
      <c r="R17" s="2161">
        <v>1571546.7145639998</v>
      </c>
    </row>
    <row r="18" spans="1:18" ht="21" customHeight="1">
      <c r="A18" s="2578"/>
      <c r="B18" s="515" t="s">
        <v>648</v>
      </c>
      <c r="C18" s="2160">
        <v>216757.57369800002</v>
      </c>
      <c r="D18" s="2157">
        <v>3568387.6935529998</v>
      </c>
      <c r="E18" s="2157">
        <v>51270.197641000006</v>
      </c>
      <c r="F18" s="2157">
        <v>1461465.997487</v>
      </c>
      <c r="G18" s="2157">
        <v>4094004.7365240003</v>
      </c>
      <c r="H18" s="2157">
        <v>1857247.7157459999</v>
      </c>
      <c r="I18" s="2157">
        <v>2032767.4035380001</v>
      </c>
      <c r="J18" s="2157">
        <v>2167232.2770910002</v>
      </c>
      <c r="K18" s="2157">
        <v>755724.12176000001</v>
      </c>
      <c r="L18" s="2157">
        <v>422949.78511699999</v>
      </c>
      <c r="M18" s="2157">
        <v>2553892.5036220001</v>
      </c>
      <c r="N18" s="2003" t="s">
        <v>180</v>
      </c>
      <c r="O18" s="2157">
        <v>5618686.9500000002</v>
      </c>
      <c r="P18" s="2157">
        <v>115160.85149</v>
      </c>
      <c r="Q18" s="2157">
        <v>22866.915991999998</v>
      </c>
      <c r="R18" s="2161">
        <v>198121.810596</v>
      </c>
    </row>
    <row r="19" spans="1:18" ht="21" customHeight="1">
      <c r="A19" s="2578"/>
      <c r="B19" s="515" t="s">
        <v>649</v>
      </c>
      <c r="C19" s="2160">
        <v>4917016.0885200007</v>
      </c>
      <c r="D19" s="2157">
        <v>16493978.481341999</v>
      </c>
      <c r="E19" s="2157">
        <v>339587.556446</v>
      </c>
      <c r="F19" s="2157">
        <v>3956147.690827</v>
      </c>
      <c r="G19" s="2157">
        <v>28522360.617258999</v>
      </c>
      <c r="H19" s="2157">
        <v>33085989.647076</v>
      </c>
      <c r="I19" s="2157">
        <v>10638885.011812</v>
      </c>
      <c r="J19" s="2157">
        <v>4793582.3170729997</v>
      </c>
      <c r="K19" s="2157">
        <v>1146935.23615</v>
      </c>
      <c r="L19" s="2157">
        <v>1568149.270489</v>
      </c>
      <c r="M19" s="2157">
        <v>35448514.719065003</v>
      </c>
      <c r="N19" s="2157">
        <v>6482051.0452080006</v>
      </c>
      <c r="O19" s="2003" t="s">
        <v>180</v>
      </c>
      <c r="P19" s="2157">
        <v>8353267.8528699996</v>
      </c>
      <c r="Q19" s="2157">
        <v>1347790.8639239999</v>
      </c>
      <c r="R19" s="2161">
        <v>2537892.171178</v>
      </c>
    </row>
    <row r="20" spans="1:18" ht="21" customHeight="1">
      <c r="A20" s="2578"/>
      <c r="B20" s="515" t="s">
        <v>650</v>
      </c>
      <c r="C20" s="2160">
        <v>134518.592095</v>
      </c>
      <c r="D20" s="2157">
        <v>1034429.3913059999</v>
      </c>
      <c r="E20" s="2157">
        <v>19054.961046999997</v>
      </c>
      <c r="F20" s="2157">
        <v>327131.59903899999</v>
      </c>
      <c r="G20" s="2157">
        <v>1775248.761132</v>
      </c>
      <c r="H20" s="2157">
        <v>718897.42710199999</v>
      </c>
      <c r="I20" s="2157">
        <v>292749.46117799997</v>
      </c>
      <c r="J20" s="2157">
        <v>622117.29829499999</v>
      </c>
      <c r="K20" s="2157">
        <v>264479.80876300001</v>
      </c>
      <c r="L20" s="2157">
        <v>345922.44558300002</v>
      </c>
      <c r="M20" s="2157">
        <v>2214688.1291979998</v>
      </c>
      <c r="N20" s="2157">
        <v>363871.59193</v>
      </c>
      <c r="O20" s="2157">
        <v>6800062.8810000001</v>
      </c>
      <c r="P20" s="2003" t="s">
        <v>180</v>
      </c>
      <c r="Q20" s="2157">
        <v>18652.567414999998</v>
      </c>
      <c r="R20" s="2161">
        <v>14411.747429999999</v>
      </c>
    </row>
    <row r="21" spans="1:18" ht="21" customHeight="1">
      <c r="A21" s="2578"/>
      <c r="B21" s="515" t="s">
        <v>651</v>
      </c>
      <c r="C21" s="2160">
        <v>79519.696606999991</v>
      </c>
      <c r="D21" s="2157">
        <v>668743.31373399997</v>
      </c>
      <c r="E21" s="2157">
        <v>39146.102700999996</v>
      </c>
      <c r="F21" s="2157">
        <v>448949.22276099998</v>
      </c>
      <c r="G21" s="2157">
        <v>1111761.424898</v>
      </c>
      <c r="H21" s="2157">
        <v>501901.86608300003</v>
      </c>
      <c r="I21" s="2157">
        <v>659918.51691900007</v>
      </c>
      <c r="J21" s="2157">
        <v>699281.22413800005</v>
      </c>
      <c r="K21" s="2157">
        <v>155072.110128</v>
      </c>
      <c r="L21" s="2157">
        <v>46012.933454999999</v>
      </c>
      <c r="M21" s="2157">
        <v>985722.07750000001</v>
      </c>
      <c r="N21" s="2157">
        <v>515148.00213700003</v>
      </c>
      <c r="O21" s="2157">
        <v>2379080.0959999999</v>
      </c>
      <c r="P21" s="2157">
        <v>69580.757727000004</v>
      </c>
      <c r="Q21" s="2003" t="s">
        <v>180</v>
      </c>
      <c r="R21" s="2161">
        <v>16515.755938999999</v>
      </c>
    </row>
    <row r="22" spans="1:18" ht="21" customHeight="1">
      <c r="A22" s="2578"/>
      <c r="B22" s="515" t="s">
        <v>652</v>
      </c>
      <c r="C22" s="2160">
        <v>70648.56805300001</v>
      </c>
      <c r="D22" s="2157">
        <v>842908.581764</v>
      </c>
      <c r="E22" s="2157">
        <v>62941.516544999999</v>
      </c>
      <c r="F22" s="2157">
        <v>670819.43463300006</v>
      </c>
      <c r="G22" s="2157">
        <v>5782058.0532370005</v>
      </c>
      <c r="H22" s="2157">
        <v>1412390.7158970002</v>
      </c>
      <c r="I22" s="2157">
        <v>665389.28015100001</v>
      </c>
      <c r="J22" s="2157">
        <v>827386.03768499999</v>
      </c>
      <c r="K22" s="2157">
        <v>114598.69388600001</v>
      </c>
      <c r="L22" s="2157">
        <v>460397.89032300003</v>
      </c>
      <c r="M22" s="2157">
        <v>3976889.0364279998</v>
      </c>
      <c r="N22" s="2157">
        <v>785646.38796399999</v>
      </c>
      <c r="O22" s="2157">
        <v>8411860.2520000003</v>
      </c>
      <c r="P22" s="2157">
        <v>510225.54272799997</v>
      </c>
      <c r="Q22" s="2157">
        <v>89072.504602999994</v>
      </c>
      <c r="R22" s="2162" t="s">
        <v>180</v>
      </c>
    </row>
    <row r="23" spans="1:18" ht="21" customHeight="1" thickBot="1">
      <c r="A23" s="2578"/>
      <c r="B23" s="516" t="s">
        <v>654</v>
      </c>
      <c r="C23" s="2163">
        <v>6328425.6698260009</v>
      </c>
      <c r="D23" s="2164">
        <v>16529206.285180002</v>
      </c>
      <c r="E23" s="2164">
        <v>18478117.384431999</v>
      </c>
      <c r="F23" s="2164">
        <v>15170846.863234997</v>
      </c>
      <c r="G23" s="2164">
        <v>32302711.184801012</v>
      </c>
      <c r="H23" s="2164">
        <v>7703503.262239024</v>
      </c>
      <c r="I23" s="2164">
        <v>8144284.5399559885</v>
      </c>
      <c r="J23" s="2164">
        <v>10740258.139602005</v>
      </c>
      <c r="K23" s="2164">
        <v>5309618.1473430004</v>
      </c>
      <c r="L23" s="2164">
        <v>4878338.9961389992</v>
      </c>
      <c r="M23" s="2164">
        <v>37025696.303773984</v>
      </c>
      <c r="N23" s="2164">
        <v>7422240.9537400007</v>
      </c>
      <c r="O23" s="2164">
        <v>29042476.55399999</v>
      </c>
      <c r="P23" s="2164">
        <v>940193.02250399999</v>
      </c>
      <c r="Q23" s="2164">
        <v>1274909.210824</v>
      </c>
      <c r="R23" s="2165">
        <v>2525553.6658350006</v>
      </c>
    </row>
    <row r="24" spans="1:18" ht="21" customHeight="1" thickTop="1">
      <c r="A24" s="2579"/>
      <c r="B24" s="517" t="s">
        <v>655</v>
      </c>
      <c r="C24" s="2166">
        <v>21034604.274464</v>
      </c>
      <c r="D24" s="2167">
        <v>60479756.393725</v>
      </c>
      <c r="E24" s="2167">
        <v>21731351.669319</v>
      </c>
      <c r="F24" s="2167">
        <v>38770805.089152001</v>
      </c>
      <c r="G24" s="2167">
        <v>120886456.25460601</v>
      </c>
      <c r="H24" s="2167">
        <v>89811624.510639012</v>
      </c>
      <c r="I24" s="2167">
        <v>55548025.433239996</v>
      </c>
      <c r="J24" s="2167">
        <v>38491134.110086001</v>
      </c>
      <c r="K24" s="2167">
        <v>18183233.086824</v>
      </c>
      <c r="L24" s="2167">
        <v>13466714.893728999</v>
      </c>
      <c r="M24" s="2167">
        <v>110366559.187567</v>
      </c>
      <c r="N24" s="2167">
        <v>27506706.554841999</v>
      </c>
      <c r="O24" s="2167">
        <v>94386913.658999994</v>
      </c>
      <c r="P24" s="2167">
        <v>10889501.333280999</v>
      </c>
      <c r="Q24" s="2167">
        <v>3183671.8131189998</v>
      </c>
      <c r="R24" s="2168">
        <v>7728570.5558900004</v>
      </c>
    </row>
    <row r="25" spans="1:18" ht="12.75" customHeight="1">
      <c r="A25" s="443"/>
      <c r="B25" s="443"/>
      <c r="C25" s="443"/>
      <c r="D25" s="443"/>
      <c r="E25" s="443"/>
      <c r="F25" s="443"/>
      <c r="G25" s="443"/>
      <c r="H25" s="443"/>
      <c r="I25" s="443"/>
      <c r="J25" s="443"/>
      <c r="K25" s="443"/>
      <c r="L25" s="443"/>
      <c r="M25" s="443"/>
      <c r="N25" s="443"/>
      <c r="O25" s="443"/>
      <c r="P25" s="443"/>
      <c r="Q25" s="443"/>
      <c r="R25" s="443"/>
    </row>
    <row r="26" spans="1:18" ht="21.75" customHeight="1">
      <c r="A26" s="445" t="s">
        <v>656</v>
      </c>
      <c r="B26" s="443"/>
      <c r="C26" s="443"/>
      <c r="D26" s="443"/>
      <c r="E26" s="443"/>
      <c r="F26" s="443"/>
      <c r="G26" s="443"/>
      <c r="H26" s="443"/>
      <c r="I26" s="443"/>
      <c r="J26" s="443"/>
      <c r="K26" s="443"/>
      <c r="L26" s="443"/>
      <c r="M26" s="443"/>
      <c r="N26" s="443"/>
      <c r="O26" s="443"/>
      <c r="P26" s="443"/>
      <c r="Q26" s="443"/>
      <c r="R26" s="510" t="s">
        <v>635</v>
      </c>
    </row>
    <row r="27" spans="1:18" ht="21.75" customHeight="1">
      <c r="A27" s="2586"/>
      <c r="B27" s="2587"/>
      <c r="C27" s="2584" t="s">
        <v>653</v>
      </c>
      <c r="D27" s="2585"/>
      <c r="E27" s="2585"/>
      <c r="F27" s="2585"/>
      <c r="G27" s="2585"/>
      <c r="H27" s="2585"/>
      <c r="I27" s="2585"/>
      <c r="J27" s="2585"/>
      <c r="K27" s="2585"/>
      <c r="L27" s="2585"/>
      <c r="M27" s="2585"/>
      <c r="N27" s="2585"/>
      <c r="O27" s="2585"/>
      <c r="P27" s="2585"/>
      <c r="Q27" s="2585"/>
      <c r="R27" s="2585"/>
    </row>
    <row r="28" spans="1:18" ht="21.75" customHeight="1">
      <c r="A28" s="2588"/>
      <c r="B28" s="2589"/>
      <c r="C28" s="518" t="s">
        <v>637</v>
      </c>
      <c r="D28" s="519" t="s">
        <v>638</v>
      </c>
      <c r="E28" s="519" t="s">
        <v>639</v>
      </c>
      <c r="F28" s="519" t="s">
        <v>640</v>
      </c>
      <c r="G28" s="519" t="s">
        <v>641</v>
      </c>
      <c r="H28" s="519" t="s">
        <v>642</v>
      </c>
      <c r="I28" s="519" t="s">
        <v>643</v>
      </c>
      <c r="J28" s="519" t="s">
        <v>644</v>
      </c>
      <c r="K28" s="519" t="s">
        <v>645</v>
      </c>
      <c r="L28" s="519" t="s">
        <v>646</v>
      </c>
      <c r="M28" s="519" t="s">
        <v>647</v>
      </c>
      <c r="N28" s="519" t="s">
        <v>648</v>
      </c>
      <c r="O28" s="519" t="s">
        <v>649</v>
      </c>
      <c r="P28" s="519" t="s">
        <v>650</v>
      </c>
      <c r="Q28" s="519" t="s">
        <v>651</v>
      </c>
      <c r="R28" s="520" t="s">
        <v>652</v>
      </c>
    </row>
    <row r="29" spans="1:18" ht="21.75" customHeight="1">
      <c r="A29" s="2577" t="s">
        <v>657</v>
      </c>
      <c r="B29" s="521" t="s">
        <v>637</v>
      </c>
      <c r="C29" s="2003" t="s">
        <v>180</v>
      </c>
      <c r="D29" s="2158">
        <v>203472.813498</v>
      </c>
      <c r="E29" s="2158">
        <v>85924.912541999991</v>
      </c>
      <c r="F29" s="2158">
        <v>580149.971303</v>
      </c>
      <c r="G29" s="2158">
        <v>2734518.7299330002</v>
      </c>
      <c r="H29" s="2158">
        <v>30528.496497000004</v>
      </c>
      <c r="I29" s="2158">
        <v>620541.29173199995</v>
      </c>
      <c r="J29" s="2158">
        <v>452420.009922</v>
      </c>
      <c r="K29" s="2158">
        <v>143996.66719900002</v>
      </c>
      <c r="L29" s="2158">
        <v>108575.261266</v>
      </c>
      <c r="M29" s="2158">
        <v>3216126.4336540001</v>
      </c>
      <c r="N29" s="2158">
        <v>327795.21570100001</v>
      </c>
      <c r="O29" s="2158">
        <v>3568112.2940000002</v>
      </c>
      <c r="P29" s="2158">
        <v>274414.93466700002</v>
      </c>
      <c r="Q29" s="2158">
        <v>158944.885209</v>
      </c>
      <c r="R29" s="2159">
        <v>118620.41982600001</v>
      </c>
    </row>
    <row r="30" spans="1:18" ht="21.75" customHeight="1">
      <c r="A30" s="2578"/>
      <c r="B30" s="522" t="s">
        <v>638</v>
      </c>
      <c r="C30" s="2160">
        <v>254183.37082400001</v>
      </c>
      <c r="D30" s="2003" t="s">
        <v>180</v>
      </c>
      <c r="E30" s="2157">
        <v>268203.10011200001</v>
      </c>
      <c r="F30" s="2157">
        <v>1971683.261196</v>
      </c>
      <c r="G30" s="2157">
        <v>4223150.5362459999</v>
      </c>
      <c r="H30" s="2157">
        <v>562511.60648199997</v>
      </c>
      <c r="I30" s="2157">
        <v>6863934.6374070002</v>
      </c>
      <c r="J30" s="2157">
        <v>2540753.0682509998</v>
      </c>
      <c r="K30" s="2157">
        <v>1240294.0245999999</v>
      </c>
      <c r="L30" s="2157">
        <v>961125.13533200009</v>
      </c>
      <c r="M30" s="2157">
        <v>736407.12296900002</v>
      </c>
      <c r="N30" s="2157">
        <v>1928598.952029</v>
      </c>
      <c r="O30" s="2157">
        <v>12390737.655999999</v>
      </c>
      <c r="P30" s="2157">
        <v>998577.351578</v>
      </c>
      <c r="Q30" s="2157">
        <v>834572.09090800001</v>
      </c>
      <c r="R30" s="2161">
        <v>1926636.1906670001</v>
      </c>
    </row>
    <row r="31" spans="1:18" ht="21.75" customHeight="1">
      <c r="A31" s="2578"/>
      <c r="B31" s="522" t="s">
        <v>639</v>
      </c>
      <c r="C31" s="2160">
        <v>129459.51010699999</v>
      </c>
      <c r="D31" s="2157">
        <v>181744.95414300001</v>
      </c>
      <c r="E31" s="2003" t="s">
        <v>180</v>
      </c>
      <c r="F31" s="2157">
        <v>494233.23407800001</v>
      </c>
      <c r="G31" s="2157">
        <v>1302211.015925</v>
      </c>
      <c r="H31" s="2157">
        <v>196647.98816600002</v>
      </c>
      <c r="I31" s="2157">
        <v>673772.66209300002</v>
      </c>
      <c r="J31" s="2157">
        <v>193406.47299900002</v>
      </c>
      <c r="K31" s="2157">
        <v>676249.08738900011</v>
      </c>
      <c r="L31" s="2157">
        <v>1171960.3390280001</v>
      </c>
      <c r="M31" s="2157">
        <v>1034515.291357</v>
      </c>
      <c r="N31" s="2157">
        <v>786415.10459400003</v>
      </c>
      <c r="O31" s="2157">
        <v>2949419.0729999999</v>
      </c>
      <c r="P31" s="2157">
        <v>696546.25239199994</v>
      </c>
      <c r="Q31" s="2157">
        <v>338595.26402999996</v>
      </c>
      <c r="R31" s="2161">
        <v>783399.33491999994</v>
      </c>
    </row>
    <row r="32" spans="1:18" ht="21.75" customHeight="1">
      <c r="A32" s="2578"/>
      <c r="B32" s="522" t="s">
        <v>640</v>
      </c>
      <c r="C32" s="2160">
        <v>590169.67654100002</v>
      </c>
      <c r="D32" s="2157">
        <v>3651791.3591009998</v>
      </c>
      <c r="E32" s="2157">
        <v>264110.29979100003</v>
      </c>
      <c r="F32" s="2157">
        <v>470717.10174900002</v>
      </c>
      <c r="G32" s="2157">
        <v>4945940.6689309999</v>
      </c>
      <c r="H32" s="2157">
        <v>496856.81066299998</v>
      </c>
      <c r="I32" s="2157">
        <v>2521041.2737740004</v>
      </c>
      <c r="J32" s="2157">
        <v>773719.11417900003</v>
      </c>
      <c r="K32" s="2157">
        <v>1060070.7235340001</v>
      </c>
      <c r="L32" s="2157">
        <v>267466.68838800001</v>
      </c>
      <c r="M32" s="2157">
        <v>865892.21195599996</v>
      </c>
      <c r="N32" s="2157">
        <v>1278392.096467</v>
      </c>
      <c r="O32" s="2157">
        <v>4064047.04</v>
      </c>
      <c r="P32" s="2157">
        <v>598387.32329099998</v>
      </c>
      <c r="Q32" s="2157">
        <v>534469.35943499999</v>
      </c>
      <c r="R32" s="2161">
        <v>786881.212803</v>
      </c>
    </row>
    <row r="33" spans="1:18" ht="21.75" customHeight="1">
      <c r="A33" s="2578"/>
      <c r="B33" s="522" t="s">
        <v>641</v>
      </c>
      <c r="C33" s="2160">
        <v>2774088.5845619999</v>
      </c>
      <c r="D33" s="2157">
        <v>5388328.9703789996</v>
      </c>
      <c r="E33" s="2157">
        <v>997360.60603999998</v>
      </c>
      <c r="F33" s="2157">
        <v>4843495.4996830001</v>
      </c>
      <c r="G33" s="2003" t="s">
        <v>180</v>
      </c>
      <c r="H33" s="2157">
        <v>4543124.5116980001</v>
      </c>
      <c r="I33" s="2157">
        <v>5882370.9564669998</v>
      </c>
      <c r="J33" s="2157">
        <v>6370319.1936240001</v>
      </c>
      <c r="K33" s="2157">
        <v>3469904.4434420001</v>
      </c>
      <c r="L33" s="2157">
        <v>1421212.8333330001</v>
      </c>
      <c r="M33" s="2157">
        <v>11173741.562745001</v>
      </c>
      <c r="N33" s="2157">
        <v>4022990.5746950004</v>
      </c>
      <c r="O33" s="2157">
        <v>17219266.686000001</v>
      </c>
      <c r="P33" s="2157">
        <v>1909425.801131</v>
      </c>
      <c r="Q33" s="2157">
        <v>1487608.4575060001</v>
      </c>
      <c r="R33" s="2161">
        <v>4305836.2174659995</v>
      </c>
    </row>
    <row r="34" spans="1:18" ht="21.75" customHeight="1">
      <c r="A34" s="2578"/>
      <c r="B34" s="522" t="s">
        <v>642</v>
      </c>
      <c r="C34" s="2160">
        <v>316609.49067400006</v>
      </c>
      <c r="D34" s="2157">
        <v>7200546.1482229996</v>
      </c>
      <c r="E34" s="2157">
        <v>142962.88635700001</v>
      </c>
      <c r="F34" s="2157">
        <v>4056380.3297179998</v>
      </c>
      <c r="G34" s="2157">
        <v>9698707.3409940004</v>
      </c>
      <c r="H34" s="2157">
        <v>9672.6561799999999</v>
      </c>
      <c r="I34" s="2157">
        <v>2437821.9304</v>
      </c>
      <c r="J34" s="2157">
        <v>4908647.0492019998</v>
      </c>
      <c r="K34" s="2157">
        <v>703908.99262799998</v>
      </c>
      <c r="L34" s="2157">
        <v>262907.01266999997</v>
      </c>
      <c r="M34" s="2157">
        <v>2746184.1444380004</v>
      </c>
      <c r="N34" s="2157">
        <v>2520490.0381799997</v>
      </c>
      <c r="O34" s="2157">
        <v>50324202.081</v>
      </c>
      <c r="P34" s="2157">
        <v>1435051.5242040001</v>
      </c>
      <c r="Q34" s="2157">
        <v>862543.94226699998</v>
      </c>
      <c r="R34" s="2161">
        <v>3435745.7742329999</v>
      </c>
    </row>
    <row r="35" spans="1:18" ht="21.75" customHeight="1">
      <c r="A35" s="2578"/>
      <c r="B35" s="522" t="s">
        <v>643</v>
      </c>
      <c r="C35" s="2160">
        <v>826392.78692600003</v>
      </c>
      <c r="D35" s="2157">
        <v>7408055.0804070001</v>
      </c>
      <c r="E35" s="2157">
        <v>103608.08819400001</v>
      </c>
      <c r="F35" s="2157">
        <v>2764159.8068590001</v>
      </c>
      <c r="G35" s="2157">
        <v>4645426.9132229993</v>
      </c>
      <c r="H35" s="2157">
        <v>280538.23532700003</v>
      </c>
      <c r="I35" s="2003" t="s">
        <v>180</v>
      </c>
      <c r="J35" s="2157">
        <v>1585501.9047609998</v>
      </c>
      <c r="K35" s="2157">
        <v>1748140.448691</v>
      </c>
      <c r="L35" s="2157">
        <v>308987.51089600002</v>
      </c>
      <c r="M35" s="2157">
        <v>9092088.3385720011</v>
      </c>
      <c r="N35" s="2157">
        <v>3057944.4136900003</v>
      </c>
      <c r="O35" s="2157">
        <v>11576253.399</v>
      </c>
      <c r="P35" s="2157">
        <v>597329.29872199998</v>
      </c>
      <c r="Q35" s="2157">
        <v>534589.80759500002</v>
      </c>
      <c r="R35" s="2161">
        <v>828781.93090000004</v>
      </c>
    </row>
    <row r="36" spans="1:18" ht="21.75" customHeight="1">
      <c r="A36" s="2578"/>
      <c r="B36" s="522" t="s">
        <v>644</v>
      </c>
      <c r="C36" s="2160">
        <v>619547.78228400007</v>
      </c>
      <c r="D36" s="2157">
        <v>1345353.6134330002</v>
      </c>
      <c r="E36" s="2157">
        <v>600019.65054800001</v>
      </c>
      <c r="F36" s="2157">
        <v>892770.40832200006</v>
      </c>
      <c r="G36" s="2157">
        <v>6855797.6240210002</v>
      </c>
      <c r="H36" s="2157">
        <v>925011.12138600007</v>
      </c>
      <c r="I36" s="2157">
        <v>3805612.53058</v>
      </c>
      <c r="J36" s="2003" t="s">
        <v>180</v>
      </c>
      <c r="K36" s="2157">
        <v>1001241.940696</v>
      </c>
      <c r="L36" s="2157">
        <v>739019.57908399997</v>
      </c>
      <c r="M36" s="2157">
        <v>1625413.7784719998</v>
      </c>
      <c r="N36" s="2157">
        <v>671421.23658599996</v>
      </c>
      <c r="O36" s="2157">
        <v>6989224.9630000005</v>
      </c>
      <c r="P36" s="2157">
        <v>169534.76981999999</v>
      </c>
      <c r="Q36" s="2157">
        <v>115462.4666</v>
      </c>
      <c r="R36" s="2161">
        <v>485406.50149299996</v>
      </c>
    </row>
    <row r="37" spans="1:18" ht="21.75" customHeight="1">
      <c r="A37" s="2578"/>
      <c r="B37" s="522" t="s">
        <v>645</v>
      </c>
      <c r="C37" s="2160">
        <v>255427.21430700002</v>
      </c>
      <c r="D37" s="2157">
        <v>363594.59886299999</v>
      </c>
      <c r="E37" s="2157">
        <v>187737.386658</v>
      </c>
      <c r="F37" s="2157">
        <v>1065095.8701500001</v>
      </c>
      <c r="G37" s="2157">
        <v>2292232.141386</v>
      </c>
      <c r="H37" s="2157">
        <v>611967.92495899997</v>
      </c>
      <c r="I37" s="2157">
        <v>1014074.082084</v>
      </c>
      <c r="J37" s="2157">
        <v>251856.93581700002</v>
      </c>
      <c r="K37" s="2003" t="s">
        <v>180</v>
      </c>
      <c r="L37" s="2157">
        <v>99218.770732999998</v>
      </c>
      <c r="M37" s="2157">
        <v>3913496.1760370005</v>
      </c>
      <c r="N37" s="2157">
        <v>1171630.2957570001</v>
      </c>
      <c r="O37" s="2157">
        <v>2251404.3840000001</v>
      </c>
      <c r="P37" s="2157">
        <v>298136.23698900006</v>
      </c>
      <c r="Q37" s="2157">
        <v>236531.790251</v>
      </c>
      <c r="R37" s="2161">
        <v>346953.58366900001</v>
      </c>
    </row>
    <row r="38" spans="1:18" ht="21.75" customHeight="1">
      <c r="A38" s="2578"/>
      <c r="B38" s="522" t="s">
        <v>646</v>
      </c>
      <c r="C38" s="2160">
        <v>457537.61838599999</v>
      </c>
      <c r="D38" s="2157">
        <v>230992.35396900002</v>
      </c>
      <c r="E38" s="2157">
        <v>390382.062332</v>
      </c>
      <c r="F38" s="2157">
        <v>732925.991393</v>
      </c>
      <c r="G38" s="2157">
        <v>1903918.826652</v>
      </c>
      <c r="H38" s="2157">
        <v>115544.70292000001</v>
      </c>
      <c r="I38" s="2157">
        <v>541686.92032200005</v>
      </c>
      <c r="J38" s="2157">
        <v>396461.63286299998</v>
      </c>
      <c r="K38" s="2157">
        <v>487322.75358200003</v>
      </c>
      <c r="L38" s="2003" t="s">
        <v>180</v>
      </c>
      <c r="M38" s="2157">
        <v>141711.05302600001</v>
      </c>
      <c r="N38" s="2157">
        <v>393782.161953</v>
      </c>
      <c r="O38" s="2157">
        <v>2516005.0180000002</v>
      </c>
      <c r="P38" s="2157">
        <v>500492.97986199998</v>
      </c>
      <c r="Q38" s="2157">
        <v>149567.79414099999</v>
      </c>
      <c r="R38" s="2161">
        <v>1153880.954963</v>
      </c>
    </row>
    <row r="39" spans="1:18" ht="21.75" customHeight="1">
      <c r="A39" s="2578"/>
      <c r="B39" s="522" t="s">
        <v>647</v>
      </c>
      <c r="C39" s="2160">
        <v>984648.54426500003</v>
      </c>
      <c r="D39" s="2157">
        <v>8303420.9336719997</v>
      </c>
      <c r="E39" s="2157">
        <v>242803.334435</v>
      </c>
      <c r="F39" s="2157">
        <v>2709545.3858990003</v>
      </c>
      <c r="G39" s="2157">
        <v>11799412.666422002</v>
      </c>
      <c r="H39" s="2157">
        <v>705528.41567400005</v>
      </c>
      <c r="I39" s="2157">
        <v>3379848.3865080001</v>
      </c>
      <c r="J39" s="2157">
        <v>1173002.728295</v>
      </c>
      <c r="K39" s="2157">
        <v>2062032.6950109999</v>
      </c>
      <c r="L39" s="2157">
        <v>297195.47125900001</v>
      </c>
      <c r="M39" s="2003" t="s">
        <v>180</v>
      </c>
      <c r="N39" s="2157">
        <v>2204243.503155</v>
      </c>
      <c r="O39" s="2157">
        <v>19008842.510000002</v>
      </c>
      <c r="P39" s="2157">
        <v>1269644.120168</v>
      </c>
      <c r="Q39" s="2157">
        <v>719436.13420600002</v>
      </c>
      <c r="R39" s="2161">
        <v>2822135.3662090003</v>
      </c>
    </row>
    <row r="40" spans="1:18" ht="21.75" customHeight="1">
      <c r="A40" s="2578"/>
      <c r="B40" s="522" t="s">
        <v>648</v>
      </c>
      <c r="C40" s="2160">
        <v>248889.82682800002</v>
      </c>
      <c r="D40" s="2157">
        <v>520870.615835</v>
      </c>
      <c r="E40" s="2157">
        <v>55490.111364000004</v>
      </c>
      <c r="F40" s="2157">
        <v>1990511.5582930001</v>
      </c>
      <c r="G40" s="2157">
        <v>2720525.5633160002</v>
      </c>
      <c r="H40" s="2157">
        <v>1776900.192915</v>
      </c>
      <c r="I40" s="2157">
        <v>199270.26589400001</v>
      </c>
      <c r="J40" s="2157">
        <v>924964.73164200003</v>
      </c>
      <c r="K40" s="2157">
        <v>920676.46886399994</v>
      </c>
      <c r="L40" s="2157">
        <v>52072.660630999999</v>
      </c>
      <c r="M40" s="2157">
        <v>454032.69435599999</v>
      </c>
      <c r="N40" s="2157">
        <v>366110.64240899996</v>
      </c>
      <c r="O40" s="2157">
        <v>7292454.4450000003</v>
      </c>
      <c r="P40" s="2157">
        <v>416508.12750599999</v>
      </c>
      <c r="Q40" s="2157">
        <v>460518.71603399998</v>
      </c>
      <c r="R40" s="2161">
        <v>1272575.2089210001</v>
      </c>
    </row>
    <row r="41" spans="1:18" ht="21.75" customHeight="1">
      <c r="A41" s="2578"/>
      <c r="B41" s="522" t="s">
        <v>649</v>
      </c>
      <c r="C41" s="2160">
        <v>2639969.280454</v>
      </c>
      <c r="D41" s="2157">
        <v>6449288.0688180001</v>
      </c>
      <c r="E41" s="2157">
        <v>276780.44406300003</v>
      </c>
      <c r="F41" s="2157">
        <v>4771437.4309010003</v>
      </c>
      <c r="G41" s="2157">
        <v>13387093.243381999</v>
      </c>
      <c r="H41" s="2157">
        <v>4569334.6727569997</v>
      </c>
      <c r="I41" s="2157">
        <v>1540950.8739149999</v>
      </c>
      <c r="J41" s="2157">
        <v>4614977.8471339997</v>
      </c>
      <c r="K41" s="2157">
        <v>6546239.6079580002</v>
      </c>
      <c r="L41" s="2157">
        <v>941919.13962600008</v>
      </c>
      <c r="M41" s="2157">
        <v>5464382.4833660005</v>
      </c>
      <c r="N41" s="2157">
        <v>4701641.064208</v>
      </c>
      <c r="O41" s="2003" t="s">
        <v>180</v>
      </c>
      <c r="P41" s="2157">
        <v>5915838.7776009999</v>
      </c>
      <c r="Q41" s="2157">
        <v>2493484.7910219999</v>
      </c>
      <c r="R41" s="2161">
        <v>7966564.8921520002</v>
      </c>
    </row>
    <row r="42" spans="1:18" ht="21.75" customHeight="1">
      <c r="A42" s="2578"/>
      <c r="B42" s="522" t="s">
        <v>650</v>
      </c>
      <c r="C42" s="2160">
        <v>69089.260456000004</v>
      </c>
      <c r="D42" s="2157">
        <v>372677.383355</v>
      </c>
      <c r="E42" s="2157">
        <v>5359.3358859999998</v>
      </c>
      <c r="F42" s="2157">
        <v>441218.01401200006</v>
      </c>
      <c r="G42" s="2157">
        <v>655395.42543099995</v>
      </c>
      <c r="H42" s="2157">
        <v>416694.30994800001</v>
      </c>
      <c r="I42" s="2157">
        <v>564866.34032600001</v>
      </c>
      <c r="J42" s="2157">
        <v>64706.999627999998</v>
      </c>
      <c r="K42" s="2157">
        <v>259660.925514</v>
      </c>
      <c r="L42" s="2157">
        <v>11292.30637</v>
      </c>
      <c r="M42" s="2157">
        <v>282681.65311900002</v>
      </c>
      <c r="N42" s="2157">
        <v>315251.85426200001</v>
      </c>
      <c r="O42" s="2157">
        <v>5342296.0619999999</v>
      </c>
      <c r="P42" s="2169">
        <v>94396.00106200001</v>
      </c>
      <c r="Q42" s="2157">
        <v>171504.891894</v>
      </c>
      <c r="R42" s="2161">
        <v>851193.15335300006</v>
      </c>
    </row>
    <row r="43" spans="1:18" ht="21.75" customHeight="1">
      <c r="A43" s="2578"/>
      <c r="B43" s="522" t="s">
        <v>651</v>
      </c>
      <c r="C43" s="2160">
        <v>4219.4599829999997</v>
      </c>
      <c r="D43" s="2157">
        <v>57857.583975000001</v>
      </c>
      <c r="E43" s="2157">
        <v>727.64906499999995</v>
      </c>
      <c r="F43" s="2157">
        <v>45716.585749999998</v>
      </c>
      <c r="G43" s="2157">
        <v>144698.60357899999</v>
      </c>
      <c r="H43" s="2157">
        <v>5460.7826020000002</v>
      </c>
      <c r="I43" s="2157">
        <v>248.00583499999999</v>
      </c>
      <c r="J43" s="2157">
        <v>25087.879725000003</v>
      </c>
      <c r="K43" s="2157">
        <v>5892.8468260000009</v>
      </c>
      <c r="L43" s="2157">
        <v>453.74380099999996</v>
      </c>
      <c r="M43" s="2157">
        <v>128416.19604000001</v>
      </c>
      <c r="N43" s="2157">
        <v>105266.77179300001</v>
      </c>
      <c r="O43" s="2157">
        <v>1377110.8160000001</v>
      </c>
      <c r="P43" s="2157">
        <v>36471.408683000001</v>
      </c>
      <c r="Q43" s="2169">
        <v>14302.676206</v>
      </c>
      <c r="R43" s="2161">
        <v>76361.828165999992</v>
      </c>
    </row>
    <row r="44" spans="1:18" ht="21.75" customHeight="1">
      <c r="A44" s="2578"/>
      <c r="B44" s="522" t="s">
        <v>652</v>
      </c>
      <c r="C44" s="2160">
        <v>186473.41376600001</v>
      </c>
      <c r="D44" s="2157">
        <v>83833.828588000004</v>
      </c>
      <c r="E44" s="2157">
        <v>2158.6374619999997</v>
      </c>
      <c r="F44" s="2157">
        <v>357975.92982399999</v>
      </c>
      <c r="G44" s="2157">
        <v>510471.35268400004</v>
      </c>
      <c r="H44" s="2157">
        <v>134111.83027100001</v>
      </c>
      <c r="I44" s="2157">
        <v>115901.42737800001</v>
      </c>
      <c r="J44" s="2157">
        <v>111660.69212399999</v>
      </c>
      <c r="K44" s="2157">
        <v>55341.403272000003</v>
      </c>
      <c r="L44" s="2157">
        <v>9016.300967000001</v>
      </c>
      <c r="M44" s="2157">
        <v>2576916.1994469999</v>
      </c>
      <c r="N44" s="2157">
        <v>430657.46444999997</v>
      </c>
      <c r="O44" s="2157">
        <v>7423356.75</v>
      </c>
      <c r="P44" s="2157">
        <v>249096.89285400001</v>
      </c>
      <c r="Q44" s="2157">
        <v>195668.05749100001</v>
      </c>
      <c r="R44" s="2162" t="s">
        <v>180</v>
      </c>
    </row>
    <row r="45" spans="1:18" ht="21.75" customHeight="1" thickBot="1">
      <c r="A45" s="2578"/>
      <c r="B45" s="523" t="s">
        <v>654</v>
      </c>
      <c r="C45" s="2163">
        <v>1311735.7602919999</v>
      </c>
      <c r="D45" s="2164">
        <v>2496466.5825229948</v>
      </c>
      <c r="E45" s="2164">
        <v>3135706.3211659999</v>
      </c>
      <c r="F45" s="2164">
        <v>4882472.1899819989</v>
      </c>
      <c r="G45" s="2164">
        <v>8578847.2119199988</v>
      </c>
      <c r="H45" s="2164">
        <v>1235780.4258840007</v>
      </c>
      <c r="I45" s="2164">
        <v>2854981.5026710015</v>
      </c>
      <c r="J45" s="2164">
        <v>2616601.5262510111</v>
      </c>
      <c r="K45" s="2164">
        <v>2338671.7353449976</v>
      </c>
      <c r="L45" s="2164">
        <v>707729.7093540011</v>
      </c>
      <c r="M45" s="2164">
        <v>24288603.491648994</v>
      </c>
      <c r="N45" s="2164">
        <v>5481324.8212859994</v>
      </c>
      <c r="O45" s="2164">
        <v>58374049.153000005</v>
      </c>
      <c r="P45" s="2164">
        <v>3400191.9239289989</v>
      </c>
      <c r="Q45" s="2164">
        <v>1841591.1970240022</v>
      </c>
      <c r="R45" s="2165">
        <v>3061555.4028349994</v>
      </c>
    </row>
    <row r="46" spans="1:18" ht="21.75" customHeight="1" thickTop="1">
      <c r="A46" s="2579"/>
      <c r="B46" s="524" t="s">
        <v>655</v>
      </c>
      <c r="C46" s="2166">
        <v>11668441.580655001</v>
      </c>
      <c r="D46" s="2167">
        <v>44258294.888782002</v>
      </c>
      <c r="E46" s="2167">
        <v>6759334.8260150002</v>
      </c>
      <c r="F46" s="2167">
        <v>33070488.569111999</v>
      </c>
      <c r="G46" s="2167">
        <v>76398347.864044994</v>
      </c>
      <c r="H46" s="2167">
        <v>16616214.684329001</v>
      </c>
      <c r="I46" s="2167">
        <v>33016923.087386001</v>
      </c>
      <c r="J46" s="2167">
        <v>27004087.786417</v>
      </c>
      <c r="K46" s="2167">
        <v>22719644.764550999</v>
      </c>
      <c r="L46" s="2167">
        <v>7360152.4627379999</v>
      </c>
      <c r="M46" s="2167">
        <v>67740608.831202999</v>
      </c>
      <c r="N46" s="2167">
        <v>29763956.211215001</v>
      </c>
      <c r="O46" s="2167">
        <v>212666782.33000001</v>
      </c>
      <c r="P46" s="2167">
        <v>18860043.724459</v>
      </c>
      <c r="Q46" s="2167">
        <v>11149392.321819</v>
      </c>
      <c r="R46" s="2168">
        <v>30222527.972576</v>
      </c>
    </row>
    <row r="47" spans="1:18" ht="10.5" customHeight="1">
      <c r="A47" s="525"/>
      <c r="B47" s="443"/>
      <c r="C47" s="526"/>
      <c r="D47" s="526"/>
      <c r="E47" s="526"/>
      <c r="F47" s="526"/>
      <c r="G47" s="526"/>
      <c r="H47" s="526"/>
      <c r="I47" s="526"/>
      <c r="J47" s="526"/>
      <c r="K47" s="526"/>
      <c r="L47" s="526"/>
      <c r="M47" s="526"/>
      <c r="N47" s="526"/>
      <c r="O47" s="526"/>
      <c r="P47" s="526"/>
      <c r="Q47" s="526"/>
      <c r="R47" s="526"/>
    </row>
    <row r="48" spans="1:18" ht="19" customHeight="1">
      <c r="A48" s="527" t="s">
        <v>2114</v>
      </c>
      <c r="B48" s="443"/>
      <c r="C48" s="526"/>
      <c r="D48" s="526"/>
      <c r="E48" s="526"/>
      <c r="F48" s="526"/>
      <c r="G48" s="526"/>
      <c r="H48" s="526"/>
      <c r="I48" s="526"/>
      <c r="J48" s="526"/>
      <c r="K48" s="526"/>
      <c r="L48" s="526"/>
      <c r="M48" s="526"/>
      <c r="N48" s="526"/>
      <c r="O48" s="526"/>
      <c r="P48" s="526"/>
      <c r="Q48" s="526"/>
      <c r="R48" s="526"/>
    </row>
    <row r="49" spans="1:18" ht="10.5" customHeight="1">
      <c r="A49" s="525"/>
      <c r="B49" s="443"/>
      <c r="C49" s="526"/>
      <c r="D49" s="526"/>
      <c r="E49" s="526"/>
      <c r="F49" s="526"/>
      <c r="G49" s="526"/>
      <c r="H49" s="526"/>
      <c r="I49" s="526"/>
      <c r="J49" s="526"/>
      <c r="K49" s="526"/>
      <c r="L49" s="526"/>
      <c r="M49" s="526"/>
      <c r="N49" s="526"/>
      <c r="O49" s="526"/>
      <c r="P49" s="526"/>
      <c r="Q49" s="526"/>
      <c r="R49" s="526"/>
    </row>
  </sheetData>
  <mergeCells count="6">
    <mergeCell ref="A29:A46"/>
    <mergeCell ref="A5:B6"/>
    <mergeCell ref="C5:R5"/>
    <mergeCell ref="A7:A24"/>
    <mergeCell ref="A27:B28"/>
    <mergeCell ref="C27:R27"/>
  </mergeCells>
  <phoneticPr fontId="3"/>
  <pageMargins left="0.35433070866141736" right="0.35433070866141736" top="0.78740157480314965" bottom="0.78740157480314965" header="0.31496062992125984" footer="0.31496062992125984"/>
  <pageSetup paperSize="8" scale="71" orientation="landscape" r:id="rId1"/>
  <headerFooter alignWithMargins="0"/>
  <rowBreaks count="1" manualBreakCount="1">
    <brk id="25"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9997-5984-4B6F-BF61-1E9809A0F783}">
  <sheetPr>
    <pageSetUpPr fitToPage="1"/>
  </sheetPr>
  <dimension ref="A34:A37"/>
  <sheetViews>
    <sheetView showGridLines="0" zoomScaleNormal="100" zoomScaleSheetLayoutView="100" workbookViewId="0"/>
  </sheetViews>
  <sheetFormatPr defaultColWidth="9" defaultRowHeight="18"/>
  <cols>
    <col min="1" max="8" width="9" style="4"/>
    <col min="9" max="9" width="7.33203125" style="4" customWidth="1"/>
    <col min="10" max="10" width="9" style="4"/>
    <col min="11" max="11" width="12.25" style="4" customWidth="1"/>
    <col min="12" max="16384" width="9" style="4"/>
  </cols>
  <sheetData>
    <row r="34" ht="0.75" customHeight="1"/>
    <row r="36" ht="9" customHeight="1"/>
    <row r="37" ht="13.5" customHeight="1"/>
  </sheetData>
  <phoneticPr fontId="3"/>
  <pageMargins left="0.25" right="0.25"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C2A33-770F-428C-BA0C-07D50CC24265}">
  <dimension ref="A1:M42"/>
  <sheetViews>
    <sheetView showGridLines="0" zoomScaleNormal="100" zoomScaleSheetLayoutView="100" workbookViewId="0"/>
  </sheetViews>
  <sheetFormatPr defaultColWidth="12.83203125" defaultRowHeight="15.5"/>
  <cols>
    <col min="1" max="1" width="6.5" style="530" customWidth="1"/>
    <col min="2" max="2" width="5.25" style="530" customWidth="1"/>
    <col min="3" max="3" width="8.58203125" style="530" customWidth="1"/>
    <col min="4" max="4" width="5.33203125" style="530" customWidth="1"/>
    <col min="5" max="5" width="8.58203125" style="530" customWidth="1"/>
    <col min="6" max="6" width="5.33203125" style="530" customWidth="1"/>
    <col min="7" max="7" width="8.58203125" style="530" customWidth="1"/>
    <col min="8" max="8" width="4.58203125" style="530" customWidth="1"/>
    <col min="9" max="9" width="8.58203125" style="530" customWidth="1"/>
    <col min="10" max="10" width="4.58203125" style="530" customWidth="1"/>
    <col min="11" max="11" width="8.58203125" style="530" customWidth="1"/>
    <col min="12" max="12" width="5.25" style="530" customWidth="1"/>
    <col min="13" max="13" width="8.58203125" style="530" customWidth="1"/>
    <col min="14" max="16384" width="12.83203125" style="530"/>
  </cols>
  <sheetData>
    <row r="1" spans="1:13" ht="23.5">
      <c r="A1" s="528" t="s">
        <v>658</v>
      </c>
      <c r="B1" s="529"/>
      <c r="C1" s="529"/>
      <c r="D1" s="529"/>
      <c r="E1" s="529"/>
      <c r="F1" s="529"/>
      <c r="G1" s="529"/>
      <c r="H1" s="529"/>
      <c r="I1" s="529"/>
      <c r="J1" s="529"/>
      <c r="K1" s="529"/>
      <c r="L1" s="529"/>
      <c r="M1" s="529"/>
    </row>
    <row r="2" spans="1:13">
      <c r="A2" s="529"/>
      <c r="B2" s="529"/>
      <c r="C2" s="529"/>
      <c r="D2" s="529"/>
      <c r="E2" s="529"/>
      <c r="F2" s="529"/>
      <c r="G2" s="531"/>
      <c r="H2" s="529"/>
      <c r="I2" s="529"/>
      <c r="J2" s="529"/>
      <c r="K2" s="529"/>
      <c r="L2" s="529"/>
      <c r="M2" s="529"/>
    </row>
    <row r="3" spans="1:13" ht="16.5">
      <c r="A3" s="532"/>
      <c r="B3" s="529"/>
      <c r="C3" s="529"/>
      <c r="D3" s="529"/>
      <c r="E3" s="529"/>
      <c r="F3" s="529"/>
      <c r="G3" s="529"/>
      <c r="H3" s="529"/>
      <c r="I3" s="529"/>
      <c r="J3" s="529"/>
      <c r="K3" s="529"/>
      <c r="L3" s="529"/>
      <c r="M3" s="529"/>
    </row>
    <row r="4" spans="1:13" ht="17.25" customHeight="1">
      <c r="A4" s="2591" t="s">
        <v>213</v>
      </c>
      <c r="B4" s="2594" t="s">
        <v>659</v>
      </c>
      <c r="C4" s="2594"/>
      <c r="D4" s="2594"/>
      <c r="E4" s="2594"/>
      <c r="F4" s="2594"/>
      <c r="G4" s="2594"/>
      <c r="H4" s="2594" t="s">
        <v>660</v>
      </c>
      <c r="I4" s="2594"/>
      <c r="J4" s="2594"/>
      <c r="K4" s="2594"/>
      <c r="L4" s="2594"/>
      <c r="M4" s="2594"/>
    </row>
    <row r="5" spans="1:13" ht="17.25" customHeight="1">
      <c r="A5" s="2592"/>
      <c r="B5" s="2594" t="s">
        <v>661</v>
      </c>
      <c r="C5" s="2594"/>
      <c r="D5" s="2594" t="s">
        <v>662</v>
      </c>
      <c r="E5" s="2594"/>
      <c r="F5" s="2594" t="s">
        <v>663</v>
      </c>
      <c r="G5" s="2594"/>
      <c r="H5" s="2594" t="s">
        <v>661</v>
      </c>
      <c r="I5" s="2594"/>
      <c r="J5" s="2594" t="s">
        <v>662</v>
      </c>
      <c r="K5" s="2594"/>
      <c r="L5" s="2594" t="s">
        <v>663</v>
      </c>
      <c r="M5" s="2594"/>
    </row>
    <row r="6" spans="1:13" ht="30" customHeight="1">
      <c r="A6" s="2593"/>
      <c r="B6" s="533" t="s">
        <v>664</v>
      </c>
      <c r="C6" s="534" t="s">
        <v>665</v>
      </c>
      <c r="D6" s="533" t="s">
        <v>664</v>
      </c>
      <c r="E6" s="534" t="s">
        <v>665</v>
      </c>
      <c r="F6" s="533" t="s">
        <v>664</v>
      </c>
      <c r="G6" s="534" t="s">
        <v>665</v>
      </c>
      <c r="H6" s="533" t="s">
        <v>664</v>
      </c>
      <c r="I6" s="534" t="s">
        <v>665</v>
      </c>
      <c r="J6" s="533" t="s">
        <v>664</v>
      </c>
      <c r="K6" s="534" t="s">
        <v>665</v>
      </c>
      <c r="L6" s="533" t="s">
        <v>664</v>
      </c>
      <c r="M6" s="534" t="s">
        <v>665</v>
      </c>
    </row>
    <row r="7" spans="1:13" ht="21" customHeight="1">
      <c r="A7" s="535">
        <v>1980</v>
      </c>
      <c r="B7" s="536">
        <v>148</v>
      </c>
      <c r="C7" s="537">
        <v>2986</v>
      </c>
      <c r="D7" s="536">
        <v>132</v>
      </c>
      <c r="E7" s="537">
        <v>10162</v>
      </c>
      <c r="F7" s="536">
        <v>16</v>
      </c>
      <c r="G7" s="537">
        <v>-7176</v>
      </c>
      <c r="H7" s="536">
        <v>26</v>
      </c>
      <c r="I7" s="537">
        <v>273</v>
      </c>
      <c r="J7" s="536">
        <v>26</v>
      </c>
      <c r="K7" s="537">
        <v>600</v>
      </c>
      <c r="L7" s="536">
        <v>0</v>
      </c>
      <c r="M7" s="537">
        <v>-327</v>
      </c>
    </row>
    <row r="8" spans="1:13" ht="21" customHeight="1">
      <c r="A8" s="538">
        <v>1985</v>
      </c>
      <c r="B8" s="539">
        <v>239</v>
      </c>
      <c r="C8" s="540">
        <v>13068</v>
      </c>
      <c r="D8" s="539">
        <v>166</v>
      </c>
      <c r="E8" s="540">
        <v>13085</v>
      </c>
      <c r="F8" s="539">
        <v>73</v>
      </c>
      <c r="G8" s="540">
        <v>-17</v>
      </c>
      <c r="H8" s="539">
        <v>25</v>
      </c>
      <c r="I8" s="540">
        <v>919</v>
      </c>
      <c r="J8" s="539">
        <v>31</v>
      </c>
      <c r="K8" s="540">
        <v>498</v>
      </c>
      <c r="L8" s="539">
        <v>-6</v>
      </c>
      <c r="M8" s="540">
        <v>421</v>
      </c>
    </row>
    <row r="9" spans="1:13" ht="21" customHeight="1">
      <c r="A9" s="538">
        <v>1990</v>
      </c>
      <c r="B9" s="539">
        <v>385</v>
      </c>
      <c r="C9" s="540">
        <v>24971</v>
      </c>
      <c r="D9" s="539">
        <v>247</v>
      </c>
      <c r="E9" s="540">
        <v>22514</v>
      </c>
      <c r="F9" s="539">
        <v>138</v>
      </c>
      <c r="G9" s="540">
        <v>2457</v>
      </c>
      <c r="H9" s="539">
        <v>39</v>
      </c>
      <c r="I9" s="540">
        <v>3372</v>
      </c>
      <c r="J9" s="539">
        <v>24</v>
      </c>
      <c r="K9" s="540">
        <v>4434</v>
      </c>
      <c r="L9" s="539">
        <v>15</v>
      </c>
      <c r="M9" s="540">
        <v>-1062</v>
      </c>
    </row>
    <row r="10" spans="1:13" ht="21" customHeight="1">
      <c r="A10" s="538">
        <v>1995</v>
      </c>
      <c r="B10" s="539">
        <v>418</v>
      </c>
      <c r="C10" s="540">
        <v>36700</v>
      </c>
      <c r="D10" s="539">
        <v>320</v>
      </c>
      <c r="E10" s="540">
        <v>36700</v>
      </c>
      <c r="F10" s="539">
        <v>98</v>
      </c>
      <c r="G10" s="540">
        <v>0</v>
      </c>
      <c r="H10" s="539">
        <v>40</v>
      </c>
      <c r="I10" s="540">
        <v>2309</v>
      </c>
      <c r="J10" s="539">
        <v>42</v>
      </c>
      <c r="K10" s="540">
        <v>5829</v>
      </c>
      <c r="L10" s="539">
        <v>-2</v>
      </c>
      <c r="M10" s="540">
        <v>-3520</v>
      </c>
    </row>
    <row r="11" spans="1:13" ht="21" customHeight="1">
      <c r="A11" s="538">
        <v>1998</v>
      </c>
      <c r="B11" s="539">
        <v>479</v>
      </c>
      <c r="C11" s="540">
        <v>80500</v>
      </c>
      <c r="D11" s="539">
        <v>297</v>
      </c>
      <c r="E11" s="540">
        <v>38500</v>
      </c>
      <c r="F11" s="539">
        <v>182</v>
      </c>
      <c r="G11" s="540">
        <v>42000</v>
      </c>
      <c r="H11" s="539">
        <v>31</v>
      </c>
      <c r="I11" s="540">
        <v>3296</v>
      </c>
      <c r="J11" s="539">
        <v>24</v>
      </c>
      <c r="K11" s="540">
        <v>2557</v>
      </c>
      <c r="L11" s="539">
        <v>7</v>
      </c>
      <c r="M11" s="540">
        <v>739</v>
      </c>
    </row>
    <row r="12" spans="1:13" ht="21" customHeight="1">
      <c r="A12" s="538">
        <v>1999</v>
      </c>
      <c r="B12" s="539">
        <v>518</v>
      </c>
      <c r="C12" s="540">
        <v>103600</v>
      </c>
      <c r="D12" s="539">
        <v>284</v>
      </c>
      <c r="E12" s="540">
        <v>37000</v>
      </c>
      <c r="F12" s="539">
        <v>234</v>
      </c>
      <c r="G12" s="540">
        <v>66600</v>
      </c>
      <c r="H12" s="539">
        <v>54</v>
      </c>
      <c r="I12" s="540">
        <v>22359</v>
      </c>
      <c r="J12" s="539">
        <v>34</v>
      </c>
      <c r="K12" s="540">
        <v>3460</v>
      </c>
      <c r="L12" s="539">
        <v>20</v>
      </c>
      <c r="M12" s="540">
        <v>18899</v>
      </c>
    </row>
    <row r="13" spans="1:13" ht="21" customHeight="1">
      <c r="A13" s="538">
        <v>2000</v>
      </c>
      <c r="B13" s="539">
        <v>467</v>
      </c>
      <c r="C13" s="540">
        <v>86380</v>
      </c>
      <c r="D13" s="539">
        <v>272</v>
      </c>
      <c r="E13" s="540">
        <v>39017</v>
      </c>
      <c r="F13" s="539">
        <v>195</v>
      </c>
      <c r="G13" s="540">
        <v>47363</v>
      </c>
      <c r="H13" s="539">
        <v>44</v>
      </c>
      <c r="I13" s="540">
        <v>9036</v>
      </c>
      <c r="J13" s="539">
        <v>36</v>
      </c>
      <c r="K13" s="540">
        <v>2645</v>
      </c>
      <c r="L13" s="539">
        <v>8</v>
      </c>
      <c r="M13" s="540">
        <v>6391</v>
      </c>
    </row>
    <row r="14" spans="1:13" ht="21" customHeight="1">
      <c r="A14" s="538">
        <v>2001</v>
      </c>
      <c r="B14" s="539" t="s">
        <v>666</v>
      </c>
      <c r="C14" s="540">
        <v>110845</v>
      </c>
      <c r="D14" s="539" t="s">
        <v>666</v>
      </c>
      <c r="E14" s="540">
        <v>65359</v>
      </c>
      <c r="F14" s="539" t="s">
        <v>666</v>
      </c>
      <c r="G14" s="540">
        <v>45486</v>
      </c>
      <c r="H14" s="2590" t="s">
        <v>667</v>
      </c>
      <c r="I14" s="2590"/>
      <c r="J14" s="2590"/>
      <c r="K14" s="2590"/>
      <c r="L14" s="2590"/>
      <c r="M14" s="2590"/>
    </row>
    <row r="15" spans="1:13" ht="21" customHeight="1">
      <c r="A15" s="538">
        <v>2002</v>
      </c>
      <c r="B15" s="539" t="s">
        <v>666</v>
      </c>
      <c r="C15" s="540">
        <v>142212</v>
      </c>
      <c r="D15" s="539" t="s">
        <v>666</v>
      </c>
      <c r="E15" s="540">
        <v>41684</v>
      </c>
      <c r="F15" s="539" t="s">
        <v>666</v>
      </c>
      <c r="G15" s="540">
        <v>100528</v>
      </c>
      <c r="H15" s="539" t="s">
        <v>666</v>
      </c>
      <c r="I15" s="540">
        <v>40530</v>
      </c>
      <c r="J15" s="539" t="s">
        <v>666</v>
      </c>
      <c r="K15" s="540">
        <v>2336</v>
      </c>
      <c r="L15" s="539" t="s">
        <v>666</v>
      </c>
      <c r="M15" s="540">
        <v>38194</v>
      </c>
    </row>
    <row r="16" spans="1:13" ht="21" customHeight="1">
      <c r="A16" s="538">
        <v>2003</v>
      </c>
      <c r="B16" s="539" t="s">
        <v>666</v>
      </c>
      <c r="C16" s="540">
        <v>135912</v>
      </c>
      <c r="D16" s="539" t="s">
        <v>666</v>
      </c>
      <c r="E16" s="540">
        <v>36460</v>
      </c>
      <c r="F16" s="539" t="s">
        <v>666</v>
      </c>
      <c r="G16" s="540">
        <v>99452</v>
      </c>
      <c r="H16" s="539" t="s">
        <v>666</v>
      </c>
      <c r="I16" s="540">
        <v>43873</v>
      </c>
      <c r="J16" s="539" t="s">
        <v>666</v>
      </c>
      <c r="K16" s="540">
        <v>3753</v>
      </c>
      <c r="L16" s="539" t="s">
        <v>666</v>
      </c>
      <c r="M16" s="540">
        <v>40120</v>
      </c>
    </row>
    <row r="17" spans="1:13" ht="21" customHeight="1">
      <c r="A17" s="538">
        <v>2004</v>
      </c>
      <c r="B17" s="539" t="s">
        <v>666</v>
      </c>
      <c r="C17" s="540">
        <v>182803</v>
      </c>
      <c r="D17" s="539" t="s">
        <v>666</v>
      </c>
      <c r="E17" s="540">
        <v>33520</v>
      </c>
      <c r="F17" s="539" t="s">
        <v>666</v>
      </c>
      <c r="G17" s="540">
        <v>149283</v>
      </c>
      <c r="H17" s="539" t="s">
        <v>666</v>
      </c>
      <c r="I17" s="540">
        <v>74485</v>
      </c>
      <c r="J17" s="539" t="s">
        <v>666</v>
      </c>
      <c r="K17" s="540">
        <v>3017</v>
      </c>
      <c r="L17" s="539" t="s">
        <v>666</v>
      </c>
      <c r="M17" s="540">
        <v>71468</v>
      </c>
    </row>
    <row r="18" spans="1:13" ht="21" customHeight="1">
      <c r="A18" s="538">
        <v>2005</v>
      </c>
      <c r="B18" s="539" t="s">
        <v>666</v>
      </c>
      <c r="C18" s="540">
        <v>193384</v>
      </c>
      <c r="D18" s="539" t="s">
        <v>666</v>
      </c>
      <c r="E18" s="540">
        <v>44499</v>
      </c>
      <c r="F18" s="539" t="s">
        <v>666</v>
      </c>
      <c r="G18" s="540">
        <v>148885</v>
      </c>
      <c r="H18" s="539" t="s">
        <v>666</v>
      </c>
      <c r="I18" s="540">
        <v>83521</v>
      </c>
      <c r="J18" s="539" t="s">
        <v>666</v>
      </c>
      <c r="K18" s="540">
        <v>2194</v>
      </c>
      <c r="L18" s="539" t="s">
        <v>666</v>
      </c>
      <c r="M18" s="540">
        <v>81327</v>
      </c>
    </row>
    <row r="19" spans="1:13" ht="21" customHeight="1">
      <c r="A19" s="538">
        <v>2006</v>
      </c>
      <c r="B19" s="539" t="s">
        <v>666</v>
      </c>
      <c r="C19" s="540">
        <v>238277</v>
      </c>
      <c r="D19" s="539" t="s">
        <v>666</v>
      </c>
      <c r="E19" s="540">
        <v>35295</v>
      </c>
      <c r="F19" s="539" t="s">
        <v>666</v>
      </c>
      <c r="G19" s="540">
        <v>202982</v>
      </c>
      <c r="H19" s="539" t="s">
        <v>666</v>
      </c>
      <c r="I19" s="540">
        <v>102637</v>
      </c>
      <c r="J19" s="539" t="s">
        <v>666</v>
      </c>
      <c r="K19" s="540">
        <v>1741</v>
      </c>
      <c r="L19" s="539" t="s">
        <v>666</v>
      </c>
      <c r="M19" s="540">
        <v>100896</v>
      </c>
    </row>
    <row r="20" spans="1:13" ht="21" customHeight="1">
      <c r="A20" s="538">
        <v>2007</v>
      </c>
      <c r="B20" s="539" t="s">
        <v>666</v>
      </c>
      <c r="C20" s="540">
        <v>282985</v>
      </c>
      <c r="D20" s="539" t="s">
        <v>666</v>
      </c>
      <c r="E20" s="540">
        <v>36907</v>
      </c>
      <c r="F20" s="539" t="s">
        <v>666</v>
      </c>
      <c r="G20" s="540">
        <v>246078</v>
      </c>
      <c r="H20" s="539" t="s">
        <v>666</v>
      </c>
      <c r="I20" s="540">
        <v>115537</v>
      </c>
      <c r="J20" s="539" t="s">
        <v>666</v>
      </c>
      <c r="K20" s="540">
        <v>4098</v>
      </c>
      <c r="L20" s="539" t="s">
        <v>666</v>
      </c>
      <c r="M20" s="540">
        <v>111439</v>
      </c>
    </row>
    <row r="21" spans="1:13" ht="21" customHeight="1">
      <c r="A21" s="538">
        <v>2008</v>
      </c>
      <c r="B21" s="539" t="s">
        <v>666</v>
      </c>
      <c r="C21" s="540">
        <v>287879</v>
      </c>
      <c r="D21" s="539" t="s">
        <v>666</v>
      </c>
      <c r="E21" s="540">
        <v>58667</v>
      </c>
      <c r="F21" s="539" t="s">
        <v>666</v>
      </c>
      <c r="G21" s="540">
        <v>229212</v>
      </c>
      <c r="H21" s="539" t="s">
        <v>666</v>
      </c>
      <c r="I21" s="540">
        <v>145053</v>
      </c>
      <c r="J21" s="539" t="s">
        <v>666</v>
      </c>
      <c r="K21" s="540">
        <v>2264</v>
      </c>
      <c r="L21" s="539" t="s">
        <v>666</v>
      </c>
      <c r="M21" s="540">
        <v>142789</v>
      </c>
    </row>
    <row r="22" spans="1:13" ht="21" customHeight="1">
      <c r="A22" s="538">
        <v>2009</v>
      </c>
      <c r="B22" s="539" t="s">
        <v>666</v>
      </c>
      <c r="C22" s="540">
        <v>261243</v>
      </c>
      <c r="D22" s="539" t="s">
        <v>666</v>
      </c>
      <c r="E22" s="540">
        <v>44918</v>
      </c>
      <c r="F22" s="539" t="s">
        <v>666</v>
      </c>
      <c r="G22" s="540">
        <v>216325</v>
      </c>
      <c r="H22" s="539" t="s">
        <v>666</v>
      </c>
      <c r="I22" s="540">
        <v>123404</v>
      </c>
      <c r="J22" s="539" t="s">
        <v>666</v>
      </c>
      <c r="K22" s="540">
        <v>527</v>
      </c>
      <c r="L22" s="539" t="s">
        <v>666</v>
      </c>
      <c r="M22" s="540">
        <v>122877</v>
      </c>
    </row>
    <row r="23" spans="1:13" ht="21" customHeight="1">
      <c r="A23" s="538">
        <v>2010</v>
      </c>
      <c r="B23" s="539" t="s">
        <v>666</v>
      </c>
      <c r="C23" s="540">
        <v>312753</v>
      </c>
      <c r="D23" s="539" t="s">
        <v>666</v>
      </c>
      <c r="E23" s="540">
        <v>51886</v>
      </c>
      <c r="F23" s="539" t="s">
        <v>666</v>
      </c>
      <c r="G23" s="540">
        <v>260867</v>
      </c>
      <c r="H23" s="539" t="s">
        <v>666</v>
      </c>
      <c r="I23" s="540">
        <v>122978</v>
      </c>
      <c r="J23" s="539" t="s">
        <v>666</v>
      </c>
      <c r="K23" s="540">
        <v>192</v>
      </c>
      <c r="L23" s="539" t="s">
        <v>666</v>
      </c>
      <c r="M23" s="540">
        <v>122786</v>
      </c>
    </row>
    <row r="24" spans="1:13" ht="21" customHeight="1">
      <c r="A24" s="538">
        <v>2011</v>
      </c>
      <c r="B24" s="539" t="s">
        <v>666</v>
      </c>
      <c r="C24" s="540">
        <v>288976</v>
      </c>
      <c r="D24" s="539" t="s">
        <v>666</v>
      </c>
      <c r="E24" s="540">
        <v>33494</v>
      </c>
      <c r="F24" s="539" t="s">
        <v>666</v>
      </c>
      <c r="G24" s="540">
        <v>255482</v>
      </c>
      <c r="H24" s="539" t="s">
        <v>666</v>
      </c>
      <c r="I24" s="540">
        <v>106012</v>
      </c>
      <c r="J24" s="539" t="s">
        <v>666</v>
      </c>
      <c r="K24" s="540">
        <v>73</v>
      </c>
      <c r="L24" s="539" t="s">
        <v>666</v>
      </c>
      <c r="M24" s="540">
        <v>105939</v>
      </c>
    </row>
    <row r="25" spans="1:13" ht="21" customHeight="1">
      <c r="A25" s="538">
        <v>2012</v>
      </c>
      <c r="B25" s="539" t="s">
        <v>666</v>
      </c>
      <c r="C25" s="540">
        <v>305686</v>
      </c>
      <c r="D25" s="539" t="s">
        <v>666</v>
      </c>
      <c r="E25" s="540">
        <v>58955</v>
      </c>
      <c r="F25" s="539" t="s">
        <v>666</v>
      </c>
      <c r="G25" s="540">
        <v>246731</v>
      </c>
      <c r="H25" s="539" t="s">
        <v>666</v>
      </c>
      <c r="I25" s="540">
        <v>91475</v>
      </c>
      <c r="J25" s="539" t="s">
        <v>666</v>
      </c>
      <c r="K25" s="540">
        <v>1815</v>
      </c>
      <c r="L25" s="539" t="s">
        <v>666</v>
      </c>
      <c r="M25" s="540">
        <v>89660</v>
      </c>
    </row>
    <row r="26" spans="1:13" ht="21" customHeight="1">
      <c r="A26" s="538">
        <v>2013</v>
      </c>
      <c r="B26" s="539" t="s">
        <v>666</v>
      </c>
      <c r="C26" s="540">
        <v>441274</v>
      </c>
      <c r="D26" s="539" t="s">
        <v>666</v>
      </c>
      <c r="E26" s="540">
        <v>80427</v>
      </c>
      <c r="F26" s="539" t="s">
        <v>666</v>
      </c>
      <c r="G26" s="540">
        <v>360847</v>
      </c>
      <c r="H26" s="539" t="s">
        <v>666</v>
      </c>
      <c r="I26" s="540">
        <v>140207</v>
      </c>
      <c r="J26" s="539" t="s">
        <v>666</v>
      </c>
      <c r="K26" s="540">
        <v>149</v>
      </c>
      <c r="L26" s="539" t="s">
        <v>666</v>
      </c>
      <c r="M26" s="540">
        <v>140058</v>
      </c>
    </row>
    <row r="27" spans="1:13" ht="21" customHeight="1">
      <c r="A27" s="538">
        <v>2014</v>
      </c>
      <c r="B27" s="539" t="s">
        <v>666</v>
      </c>
      <c r="C27" s="540">
        <v>447626</v>
      </c>
      <c r="D27" s="539" t="s">
        <v>666</v>
      </c>
      <c r="E27" s="540">
        <v>105632</v>
      </c>
      <c r="F27" s="539" t="s">
        <v>666</v>
      </c>
      <c r="G27" s="540">
        <v>341994</v>
      </c>
      <c r="H27" s="539" t="s">
        <v>666</v>
      </c>
      <c r="I27" s="540">
        <v>177113</v>
      </c>
      <c r="J27" s="539" t="s">
        <v>666</v>
      </c>
      <c r="K27" s="540">
        <v>195</v>
      </c>
      <c r="L27" s="539" t="s">
        <v>666</v>
      </c>
      <c r="M27" s="540">
        <v>176918</v>
      </c>
    </row>
    <row r="28" spans="1:13" ht="21" customHeight="1">
      <c r="A28" s="541">
        <v>2015</v>
      </c>
      <c r="B28" s="539" t="s">
        <v>666</v>
      </c>
      <c r="C28" s="542">
        <v>477086</v>
      </c>
      <c r="D28" s="539" t="s">
        <v>666</v>
      </c>
      <c r="E28" s="542">
        <v>175827</v>
      </c>
      <c r="F28" s="539" t="s">
        <v>666</v>
      </c>
      <c r="G28" s="542">
        <v>301259</v>
      </c>
      <c r="H28" s="539" t="s">
        <v>666</v>
      </c>
      <c r="I28" s="542">
        <v>194119</v>
      </c>
      <c r="J28" s="539" t="s">
        <v>666</v>
      </c>
      <c r="K28" s="542">
        <v>3321</v>
      </c>
      <c r="L28" s="539" t="s">
        <v>666</v>
      </c>
      <c r="M28" s="542">
        <v>190798</v>
      </c>
    </row>
    <row r="29" spans="1:13" ht="21" customHeight="1">
      <c r="A29" s="541">
        <v>2016</v>
      </c>
      <c r="B29" s="543" t="s">
        <v>135</v>
      </c>
      <c r="C29" s="542">
        <v>444181</v>
      </c>
      <c r="D29" s="543" t="s">
        <v>135</v>
      </c>
      <c r="E29" s="542">
        <v>142366</v>
      </c>
      <c r="F29" s="543" t="s">
        <v>135</v>
      </c>
      <c r="G29" s="542">
        <v>301815</v>
      </c>
      <c r="H29" s="543" t="s">
        <v>135</v>
      </c>
      <c r="I29" s="542">
        <v>179877</v>
      </c>
      <c r="J29" s="543" t="s">
        <v>135</v>
      </c>
      <c r="K29" s="542">
        <v>5003</v>
      </c>
      <c r="L29" s="543" t="s">
        <v>135</v>
      </c>
      <c r="M29" s="542">
        <v>174874</v>
      </c>
    </row>
    <row r="30" spans="1:13" ht="21" customHeight="1">
      <c r="A30" s="541">
        <v>2017</v>
      </c>
      <c r="B30" s="543" t="s">
        <v>135</v>
      </c>
      <c r="C30" s="542">
        <v>659223</v>
      </c>
      <c r="D30" s="543" t="s">
        <v>135</v>
      </c>
      <c r="E30" s="542">
        <v>210724</v>
      </c>
      <c r="F30" s="543" t="s">
        <v>135</v>
      </c>
      <c r="G30" s="542">
        <v>448499</v>
      </c>
      <c r="H30" s="543" t="s">
        <v>135</v>
      </c>
      <c r="I30" s="542">
        <v>332293</v>
      </c>
      <c r="J30" s="543" t="s">
        <v>135</v>
      </c>
      <c r="K30" s="542">
        <v>69065</v>
      </c>
      <c r="L30" s="543" t="s">
        <v>135</v>
      </c>
      <c r="M30" s="542">
        <v>263228</v>
      </c>
    </row>
    <row r="31" spans="1:13" ht="21" customHeight="1">
      <c r="A31" s="541">
        <v>2018</v>
      </c>
      <c r="B31" s="543" t="s">
        <v>135</v>
      </c>
      <c r="C31" s="542">
        <v>640097</v>
      </c>
      <c r="D31" s="543" t="s">
        <v>135</v>
      </c>
      <c r="E31" s="542">
        <v>175961</v>
      </c>
      <c r="F31" s="543" t="s">
        <v>135</v>
      </c>
      <c r="G31" s="542">
        <v>464136</v>
      </c>
      <c r="H31" s="543" t="s">
        <v>135</v>
      </c>
      <c r="I31" s="542">
        <v>271080</v>
      </c>
      <c r="J31" s="543" t="s">
        <v>135</v>
      </c>
      <c r="K31" s="542">
        <v>6571</v>
      </c>
      <c r="L31" s="543" t="s">
        <v>135</v>
      </c>
      <c r="M31" s="542">
        <v>264509</v>
      </c>
    </row>
    <row r="32" spans="1:13" ht="21" customHeight="1">
      <c r="A32" s="541">
        <v>2019</v>
      </c>
      <c r="B32" s="543" t="s">
        <v>135</v>
      </c>
      <c r="C32" s="542">
        <v>625844</v>
      </c>
      <c r="D32" s="543" t="s">
        <v>135</v>
      </c>
      <c r="E32" s="542">
        <v>167891</v>
      </c>
      <c r="F32" s="543" t="s">
        <v>135</v>
      </c>
      <c r="G32" s="542">
        <v>457953</v>
      </c>
      <c r="H32" s="543" t="s">
        <v>135</v>
      </c>
      <c r="I32" s="542">
        <v>283182</v>
      </c>
      <c r="J32" s="543" t="s">
        <v>135</v>
      </c>
      <c r="K32" s="542">
        <v>11549</v>
      </c>
      <c r="L32" s="543" t="s">
        <v>135</v>
      </c>
      <c r="M32" s="542">
        <v>271633</v>
      </c>
    </row>
    <row r="33" spans="1:13" ht="21" customHeight="1">
      <c r="A33" s="541">
        <v>2020</v>
      </c>
      <c r="B33" s="543" t="s">
        <v>135</v>
      </c>
      <c r="C33" s="542">
        <v>634099</v>
      </c>
      <c r="D33" s="543" t="s">
        <v>135</v>
      </c>
      <c r="E33" s="542">
        <v>189876</v>
      </c>
      <c r="F33" s="543" t="s">
        <v>135</v>
      </c>
      <c r="G33" s="542">
        <v>444223</v>
      </c>
      <c r="H33" s="543" t="s">
        <v>135</v>
      </c>
      <c r="I33" s="542">
        <v>293104</v>
      </c>
      <c r="J33" s="544" t="s">
        <v>135</v>
      </c>
      <c r="K33" s="542">
        <v>14395</v>
      </c>
      <c r="L33" s="543" t="s">
        <v>135</v>
      </c>
      <c r="M33" s="542">
        <v>278709</v>
      </c>
    </row>
    <row r="34" spans="1:13" ht="21" customHeight="1">
      <c r="A34" s="541">
        <v>2021</v>
      </c>
      <c r="B34" s="543" t="s">
        <v>135</v>
      </c>
      <c r="C34" s="542">
        <v>710971</v>
      </c>
      <c r="D34" s="543" t="s">
        <v>135</v>
      </c>
      <c r="E34" s="542">
        <v>237914</v>
      </c>
      <c r="F34" s="543" t="s">
        <v>135</v>
      </c>
      <c r="G34" s="542">
        <v>473057</v>
      </c>
      <c r="H34" s="543" t="s">
        <v>135</v>
      </c>
      <c r="I34" s="542">
        <v>328861</v>
      </c>
      <c r="J34" s="543" t="s">
        <v>135</v>
      </c>
      <c r="K34" s="545" t="s">
        <v>135</v>
      </c>
      <c r="L34" s="543" t="s">
        <v>135</v>
      </c>
      <c r="M34" s="542" t="s">
        <v>135</v>
      </c>
    </row>
    <row r="35" spans="1:13" ht="21" customHeight="1">
      <c r="A35" s="541">
        <v>2022</v>
      </c>
      <c r="B35" s="543" t="s">
        <v>2115</v>
      </c>
      <c r="C35" s="542">
        <v>929177</v>
      </c>
      <c r="D35" s="543" t="s">
        <v>2115</v>
      </c>
      <c r="E35" s="542">
        <v>271643</v>
      </c>
      <c r="F35" s="543" t="s">
        <v>2115</v>
      </c>
      <c r="G35" s="542">
        <v>657534</v>
      </c>
      <c r="H35" s="543" t="s">
        <v>2115</v>
      </c>
      <c r="I35" s="542">
        <v>389100</v>
      </c>
      <c r="J35" s="543" t="s">
        <v>2115</v>
      </c>
      <c r="K35" s="542">
        <v>35620</v>
      </c>
      <c r="L35" s="543" t="s">
        <v>2115</v>
      </c>
      <c r="M35" s="542">
        <v>353480</v>
      </c>
    </row>
    <row r="36" spans="1:13" ht="21" customHeight="1">
      <c r="A36" s="538">
        <v>2023</v>
      </c>
      <c r="B36" s="2004" t="s">
        <v>135</v>
      </c>
      <c r="C36" s="1462">
        <v>979744</v>
      </c>
      <c r="D36" s="2005" t="s">
        <v>135</v>
      </c>
      <c r="E36" s="1462">
        <v>253013</v>
      </c>
      <c r="F36" s="2005" t="s">
        <v>135</v>
      </c>
      <c r="G36" s="1462">
        <v>726731</v>
      </c>
      <c r="H36" s="2005" t="s">
        <v>135</v>
      </c>
      <c r="I36" s="1462">
        <v>412182</v>
      </c>
      <c r="J36" s="2005" t="s">
        <v>135</v>
      </c>
      <c r="K36" s="1462">
        <v>21453</v>
      </c>
      <c r="L36" s="2005" t="s">
        <v>135</v>
      </c>
      <c r="M36" s="2171">
        <v>390729</v>
      </c>
    </row>
    <row r="37" spans="1:13" ht="21" customHeight="1">
      <c r="A37" s="2170">
        <v>2024</v>
      </c>
      <c r="B37" s="2172" t="s">
        <v>135</v>
      </c>
      <c r="C37" s="2173">
        <v>1200584</v>
      </c>
      <c r="D37" s="2174" t="s">
        <v>135</v>
      </c>
      <c r="E37" s="2175" t="s">
        <v>180</v>
      </c>
      <c r="F37" s="2174" t="s">
        <v>135</v>
      </c>
      <c r="G37" s="2175" t="s">
        <v>180</v>
      </c>
      <c r="H37" s="2174" t="s">
        <v>135</v>
      </c>
      <c r="I37" s="2173">
        <v>512031</v>
      </c>
      <c r="J37" s="2174" t="s">
        <v>135</v>
      </c>
      <c r="K37" s="2175" t="s">
        <v>180</v>
      </c>
      <c r="L37" s="2174" t="s">
        <v>135</v>
      </c>
      <c r="M37" s="2175" t="s">
        <v>180</v>
      </c>
    </row>
    <row r="38" spans="1:13" ht="18.75" customHeight="1">
      <c r="A38" s="2176" t="s">
        <v>2240</v>
      </c>
      <c r="B38" s="2177"/>
      <c r="C38" s="2177"/>
      <c r="D38" s="2177"/>
      <c r="E38" s="2177"/>
      <c r="F38" s="2177"/>
      <c r="G38" s="2177"/>
      <c r="H38" s="2177"/>
      <c r="I38" s="2177"/>
      <c r="J38" s="2177"/>
      <c r="K38" s="2177"/>
      <c r="L38" s="2177"/>
      <c r="M38" s="2178"/>
    </row>
    <row r="39" spans="1:13" ht="18.75" customHeight="1">
      <c r="A39" s="2179" t="s">
        <v>2241</v>
      </c>
      <c r="B39" s="2180"/>
      <c r="C39" s="2180"/>
      <c r="D39" s="2180"/>
      <c r="E39" s="2180"/>
      <c r="F39" s="2180"/>
      <c r="G39" s="2180"/>
      <c r="H39" s="2180"/>
      <c r="I39" s="2180"/>
      <c r="J39" s="2180"/>
      <c r="K39" s="2180"/>
      <c r="L39" s="2180"/>
      <c r="M39" s="2181"/>
    </row>
    <row r="40" spans="1:13" ht="18.75" customHeight="1">
      <c r="A40" s="2179" t="s">
        <v>2242</v>
      </c>
      <c r="B40" s="2180"/>
      <c r="C40" s="2180"/>
      <c r="D40" s="2180"/>
      <c r="E40" s="2180"/>
      <c r="F40" s="2180"/>
      <c r="G40" s="2180"/>
      <c r="H40" s="2180"/>
      <c r="I40" s="2180"/>
      <c r="J40" s="2180"/>
      <c r="K40" s="2180"/>
      <c r="L40" s="2180"/>
      <c r="M40" s="2181"/>
    </row>
    <row r="41" spans="1:13" ht="18.75" customHeight="1">
      <c r="A41" s="546"/>
      <c r="B41" s="547"/>
      <c r="C41" s="547"/>
      <c r="D41" s="547"/>
      <c r="E41" s="547"/>
      <c r="F41" s="547"/>
      <c r="G41" s="547"/>
      <c r="H41" s="547"/>
      <c r="I41" s="547"/>
      <c r="J41" s="547"/>
      <c r="K41" s="547"/>
      <c r="L41" s="547"/>
      <c r="M41" s="547"/>
    </row>
    <row r="42" spans="1:13">
      <c r="A42" s="548" t="s">
        <v>974</v>
      </c>
      <c r="B42" s="529"/>
      <c r="C42" s="529"/>
      <c r="D42" s="529"/>
      <c r="E42" s="529"/>
      <c r="F42" s="529"/>
      <c r="G42" s="529"/>
      <c r="H42" s="529"/>
      <c r="I42" s="529"/>
      <c r="J42" s="529"/>
      <c r="K42" s="529"/>
      <c r="L42" s="529"/>
      <c r="M42" s="549"/>
    </row>
  </sheetData>
  <mergeCells count="10">
    <mergeCell ref="H14:M14"/>
    <mergeCell ref="A4:A6"/>
    <mergeCell ref="B4:G4"/>
    <mergeCell ref="H4:M4"/>
    <mergeCell ref="B5:C5"/>
    <mergeCell ref="D5:E5"/>
    <mergeCell ref="F5:G5"/>
    <mergeCell ref="H5:I5"/>
    <mergeCell ref="J5:K5"/>
    <mergeCell ref="L5:M5"/>
  </mergeCells>
  <phoneticPr fontId="3"/>
  <pageMargins left="0.35433070866141736" right="0.35433070866141736" top="0.78740157480314965" bottom="0.78740157480314965" header="0.31496062992125984" footer="0.31496062992125984"/>
  <pageSetup paperSize="9" scale="82" orientation="portrait" horizontalDpi="4294967292" verticalDpi="4294967292"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512E2-C6AF-456F-AB9E-EC3AC74CF1EB}">
  <dimension ref="A1:F40"/>
  <sheetViews>
    <sheetView showGridLines="0" zoomScaleNormal="100" zoomScaleSheetLayoutView="100" workbookViewId="0"/>
  </sheetViews>
  <sheetFormatPr defaultColWidth="12.83203125" defaultRowHeight="20"/>
  <cols>
    <col min="1" max="1" width="9.75" style="658" customWidth="1"/>
    <col min="2" max="2" width="19.58203125" style="658" customWidth="1"/>
    <col min="3" max="3" width="14.58203125" style="658" customWidth="1"/>
    <col min="4" max="4" width="18" style="658" customWidth="1"/>
    <col min="5" max="16384" width="12.83203125" style="658"/>
  </cols>
  <sheetData>
    <row r="1" spans="1:6" ht="26">
      <c r="A1" s="656" t="s">
        <v>668</v>
      </c>
      <c r="B1" s="555"/>
      <c r="C1" s="555"/>
      <c r="D1" s="555"/>
      <c r="E1" s="657"/>
      <c r="F1" s="657"/>
    </row>
    <row r="2" spans="1:6" ht="18" customHeight="1">
      <c r="A2" s="555"/>
      <c r="B2" s="555"/>
      <c r="C2" s="555"/>
      <c r="D2" s="555"/>
      <c r="E2" s="657"/>
      <c r="F2" s="657"/>
    </row>
    <row r="3" spans="1:6" ht="18" customHeight="1">
      <c r="A3" s="659"/>
      <c r="B3" s="555"/>
      <c r="C3" s="555"/>
      <c r="D3" s="660"/>
      <c r="E3" s="657"/>
      <c r="F3" s="657"/>
    </row>
    <row r="4" spans="1:6" ht="10.5" customHeight="1">
      <c r="A4" s="2439" t="s">
        <v>669</v>
      </c>
      <c r="B4" s="2595" t="s">
        <v>670</v>
      </c>
      <c r="C4" s="661"/>
      <c r="D4" s="662"/>
      <c r="E4" s="657"/>
      <c r="F4" s="657"/>
    </row>
    <row r="5" spans="1:6" ht="26">
      <c r="A5" s="2439"/>
      <c r="B5" s="2439"/>
      <c r="C5" s="663" t="s">
        <v>671</v>
      </c>
      <c r="D5" s="663" t="s">
        <v>672</v>
      </c>
      <c r="E5" s="657"/>
      <c r="F5" s="657"/>
    </row>
    <row r="6" spans="1:6" ht="18" customHeight="1">
      <c r="A6" s="664">
        <v>1965</v>
      </c>
      <c r="B6" s="665">
        <v>10</v>
      </c>
      <c r="C6" s="665">
        <v>8</v>
      </c>
      <c r="D6" s="665">
        <v>8</v>
      </c>
      <c r="E6" s="657"/>
      <c r="F6" s="657"/>
    </row>
    <row r="7" spans="1:6" ht="18" customHeight="1">
      <c r="A7" s="666">
        <v>1970</v>
      </c>
      <c r="B7" s="667">
        <v>15</v>
      </c>
      <c r="C7" s="667">
        <v>8</v>
      </c>
      <c r="D7" s="667">
        <v>15</v>
      </c>
      <c r="E7" s="657"/>
      <c r="F7" s="657"/>
    </row>
    <row r="8" spans="1:6" ht="18" customHeight="1">
      <c r="A8" s="666">
        <v>1975</v>
      </c>
      <c r="B8" s="667">
        <v>30</v>
      </c>
      <c r="C8" s="667">
        <v>13</v>
      </c>
      <c r="D8" s="667">
        <v>25</v>
      </c>
      <c r="E8" s="657"/>
      <c r="F8" s="657"/>
    </row>
    <row r="9" spans="1:6" ht="18" customHeight="1">
      <c r="A9" s="666">
        <v>1980</v>
      </c>
      <c r="B9" s="667">
        <v>43</v>
      </c>
      <c r="C9" s="667">
        <v>17</v>
      </c>
      <c r="D9" s="667">
        <v>33</v>
      </c>
      <c r="E9" s="657"/>
      <c r="F9" s="657"/>
    </row>
    <row r="10" spans="1:6" ht="18" customHeight="1">
      <c r="A10" s="666">
        <v>1985</v>
      </c>
      <c r="B10" s="667">
        <v>64</v>
      </c>
      <c r="C10" s="667">
        <v>23</v>
      </c>
      <c r="D10" s="667">
        <v>37</v>
      </c>
      <c r="E10" s="657"/>
      <c r="F10" s="657"/>
    </row>
    <row r="11" spans="1:6" ht="18" customHeight="1">
      <c r="A11" s="666">
        <v>1990</v>
      </c>
      <c r="B11" s="667">
        <v>93</v>
      </c>
      <c r="C11" s="667">
        <v>38</v>
      </c>
      <c r="D11" s="667">
        <v>46</v>
      </c>
      <c r="E11" s="657"/>
      <c r="F11" s="657"/>
    </row>
    <row r="12" spans="1:6" ht="18" customHeight="1">
      <c r="A12" s="666">
        <v>1995</v>
      </c>
      <c r="B12" s="667">
        <v>148</v>
      </c>
      <c r="C12" s="667">
        <v>59</v>
      </c>
      <c r="D12" s="667">
        <v>73</v>
      </c>
      <c r="E12" s="657"/>
      <c r="F12" s="657"/>
    </row>
    <row r="13" spans="1:6" ht="18" customHeight="1">
      <c r="A13" s="666">
        <v>1996</v>
      </c>
      <c r="B13" s="667">
        <v>176</v>
      </c>
      <c r="C13" s="667">
        <v>72</v>
      </c>
      <c r="D13" s="667">
        <v>116</v>
      </c>
      <c r="E13" s="657"/>
      <c r="F13" s="657"/>
    </row>
    <row r="14" spans="1:6" ht="18" customHeight="1">
      <c r="A14" s="666">
        <v>1997</v>
      </c>
      <c r="B14" s="667">
        <v>187</v>
      </c>
      <c r="C14" s="667">
        <v>76</v>
      </c>
      <c r="D14" s="667">
        <v>125</v>
      </c>
      <c r="E14" s="657"/>
      <c r="F14" s="657"/>
    </row>
    <row r="15" spans="1:6" ht="18" customHeight="1">
      <c r="A15" s="666">
        <v>1998</v>
      </c>
      <c r="B15" s="667">
        <v>208</v>
      </c>
      <c r="C15" s="667">
        <v>92</v>
      </c>
      <c r="D15" s="667">
        <v>139</v>
      </c>
      <c r="E15" s="657"/>
      <c r="F15" s="657"/>
    </row>
    <row r="16" spans="1:6" ht="18" customHeight="1">
      <c r="A16" s="666">
        <v>1999</v>
      </c>
      <c r="B16" s="667">
        <v>229</v>
      </c>
      <c r="C16" s="667">
        <v>99</v>
      </c>
      <c r="D16" s="667">
        <v>164</v>
      </c>
      <c r="E16" s="657"/>
      <c r="F16" s="657"/>
    </row>
    <row r="17" spans="1:6" ht="18" customHeight="1">
      <c r="A17" s="666">
        <v>2000</v>
      </c>
      <c r="B17" s="667">
        <v>249</v>
      </c>
      <c r="C17" s="667">
        <v>103</v>
      </c>
      <c r="D17" s="667">
        <v>192</v>
      </c>
      <c r="E17" s="657"/>
      <c r="F17" s="657"/>
    </row>
    <row r="18" spans="1:6" ht="18" customHeight="1">
      <c r="A18" s="666">
        <v>2001</v>
      </c>
      <c r="B18" s="667">
        <v>276</v>
      </c>
      <c r="C18" s="667">
        <v>130</v>
      </c>
      <c r="D18" s="667">
        <v>213</v>
      </c>
      <c r="E18" s="657"/>
      <c r="F18" s="657"/>
    </row>
    <row r="19" spans="1:6" ht="18" customHeight="1">
      <c r="A19" s="666">
        <v>2002</v>
      </c>
      <c r="B19" s="667">
        <v>292</v>
      </c>
      <c r="C19" s="667">
        <v>122</v>
      </c>
      <c r="D19" s="667">
        <v>237</v>
      </c>
      <c r="E19" s="657"/>
      <c r="F19" s="657"/>
    </row>
    <row r="20" spans="1:6" ht="18" customHeight="1">
      <c r="A20" s="666">
        <v>2003</v>
      </c>
      <c r="B20" s="667">
        <v>304</v>
      </c>
      <c r="C20" s="667">
        <v>127</v>
      </c>
      <c r="D20" s="667">
        <v>232</v>
      </c>
      <c r="E20" s="657"/>
      <c r="F20" s="657"/>
    </row>
    <row r="21" spans="1:6" ht="18" customHeight="1">
      <c r="A21" s="666">
        <v>2004</v>
      </c>
      <c r="B21" s="667">
        <v>318</v>
      </c>
      <c r="C21" s="667">
        <v>126</v>
      </c>
      <c r="D21" s="667">
        <v>243</v>
      </c>
      <c r="E21" s="657"/>
      <c r="F21" s="657"/>
    </row>
    <row r="22" spans="1:6" ht="18" customHeight="1">
      <c r="A22" s="666">
        <v>2005</v>
      </c>
      <c r="B22" s="667">
        <v>291</v>
      </c>
      <c r="C22" s="667">
        <v>104</v>
      </c>
      <c r="D22" s="667">
        <v>212</v>
      </c>
      <c r="E22" s="657"/>
      <c r="F22" s="657"/>
    </row>
    <row r="23" spans="1:6" ht="18" customHeight="1">
      <c r="A23" s="666">
        <v>2006</v>
      </c>
      <c r="B23" s="667">
        <v>297</v>
      </c>
      <c r="C23" s="667">
        <v>108</v>
      </c>
      <c r="D23" s="667">
        <v>219</v>
      </c>
      <c r="E23" s="657"/>
      <c r="F23" s="657"/>
    </row>
    <row r="24" spans="1:6" ht="18" customHeight="1">
      <c r="A24" s="666">
        <v>2007</v>
      </c>
      <c r="B24" s="667">
        <v>292</v>
      </c>
      <c r="C24" s="667">
        <v>109</v>
      </c>
      <c r="D24" s="667">
        <v>209</v>
      </c>
      <c r="E24" s="657"/>
      <c r="F24" s="657"/>
    </row>
    <row r="25" spans="1:6" ht="18" customHeight="1">
      <c r="A25" s="666">
        <v>2008</v>
      </c>
      <c r="B25" s="667">
        <v>320</v>
      </c>
      <c r="C25" s="667">
        <v>113</v>
      </c>
      <c r="D25" s="667">
        <v>224</v>
      </c>
      <c r="E25" s="657"/>
      <c r="F25" s="657"/>
    </row>
    <row r="26" spans="1:6" ht="18" customHeight="1">
      <c r="A26" s="666">
        <v>2009</v>
      </c>
      <c r="B26" s="667">
        <v>331</v>
      </c>
      <c r="C26" s="667">
        <v>117</v>
      </c>
      <c r="D26" s="667">
        <v>235</v>
      </c>
      <c r="E26" s="657"/>
      <c r="F26" s="657"/>
    </row>
    <row r="27" spans="1:6" ht="18" customHeight="1">
      <c r="A27" s="666">
        <v>2010</v>
      </c>
      <c r="B27" s="667">
        <v>337</v>
      </c>
      <c r="C27" s="667">
        <v>121</v>
      </c>
      <c r="D27" s="667">
        <v>248</v>
      </c>
      <c r="E27" s="657"/>
      <c r="F27" s="657"/>
    </row>
    <row r="28" spans="1:6" ht="18" customHeight="1">
      <c r="A28" s="666">
        <v>2011</v>
      </c>
      <c r="B28" s="667">
        <v>334</v>
      </c>
      <c r="C28" s="667">
        <v>119</v>
      </c>
      <c r="D28" s="667">
        <v>256</v>
      </c>
      <c r="E28" s="657"/>
      <c r="F28" s="657"/>
    </row>
    <row r="29" spans="1:6" ht="18" customHeight="1">
      <c r="A29" s="666">
        <v>2012</v>
      </c>
      <c r="B29" s="667">
        <v>363</v>
      </c>
      <c r="C29" s="667">
        <v>135</v>
      </c>
      <c r="D29" s="667">
        <v>275</v>
      </c>
      <c r="E29" s="657"/>
      <c r="F29" s="657"/>
    </row>
    <row r="30" spans="1:6" ht="18" customHeight="1">
      <c r="A30" s="666">
        <v>2013</v>
      </c>
      <c r="B30" s="667">
        <v>371</v>
      </c>
      <c r="C30" s="667">
        <v>137</v>
      </c>
      <c r="D30" s="667">
        <v>283</v>
      </c>
      <c r="E30" s="657"/>
      <c r="F30" s="657"/>
    </row>
    <row r="31" spans="1:6" ht="18" customHeight="1">
      <c r="A31" s="666">
        <v>2014</v>
      </c>
      <c r="B31" s="667">
        <v>378</v>
      </c>
      <c r="C31" s="667">
        <v>130</v>
      </c>
      <c r="D31" s="667">
        <v>286</v>
      </c>
      <c r="E31" s="657"/>
      <c r="F31" s="657"/>
    </row>
    <row r="32" spans="1:6" ht="18" customHeight="1">
      <c r="A32" s="666">
        <v>2015</v>
      </c>
      <c r="B32" s="667">
        <v>384</v>
      </c>
      <c r="C32" s="667">
        <v>136</v>
      </c>
      <c r="D32" s="667">
        <v>295</v>
      </c>
      <c r="E32" s="657"/>
      <c r="F32" s="657"/>
    </row>
    <row r="33" spans="1:6" ht="18" customHeight="1">
      <c r="A33" s="666">
        <v>2016</v>
      </c>
      <c r="B33" s="667">
        <v>372</v>
      </c>
      <c r="C33" s="667">
        <v>135</v>
      </c>
      <c r="D33" s="667">
        <v>280</v>
      </c>
      <c r="E33" s="657"/>
      <c r="F33" s="657"/>
    </row>
    <row r="34" spans="1:6" ht="18" customHeight="1">
      <c r="A34" s="668">
        <v>2017</v>
      </c>
      <c r="B34" s="669">
        <v>364</v>
      </c>
      <c r="C34" s="669">
        <v>134</v>
      </c>
      <c r="D34" s="669">
        <v>274</v>
      </c>
      <c r="E34" s="657"/>
      <c r="F34" s="657"/>
    </row>
    <row r="35" spans="1:6" ht="15" customHeight="1">
      <c r="A35" s="296" t="s">
        <v>673</v>
      </c>
      <c r="B35" s="152"/>
      <c r="C35" s="152"/>
      <c r="D35" s="152"/>
      <c r="E35" s="657"/>
      <c r="F35" s="657"/>
    </row>
    <row r="36" spans="1:6" ht="15" customHeight="1">
      <c r="A36" s="2477" t="s">
        <v>674</v>
      </c>
      <c r="B36" s="2477"/>
      <c r="C36" s="2477"/>
      <c r="D36" s="2477"/>
      <c r="E36" s="2477"/>
      <c r="F36" s="2477"/>
    </row>
    <row r="37" spans="1:6" ht="15" customHeight="1">
      <c r="A37" s="2477" t="s">
        <v>675</v>
      </c>
      <c r="B37" s="2477"/>
      <c r="C37" s="2477"/>
      <c r="D37" s="2477"/>
      <c r="E37" s="2477"/>
      <c r="F37" s="2477"/>
    </row>
    <row r="38" spans="1:6" ht="15" customHeight="1">
      <c r="A38" s="326" t="s">
        <v>676</v>
      </c>
      <c r="B38" s="326"/>
      <c r="C38" s="326"/>
      <c r="D38" s="326"/>
      <c r="E38" s="326"/>
      <c r="F38" s="326"/>
    </row>
    <row r="39" spans="1:6">
      <c r="A39" s="296"/>
      <c r="B39" s="152"/>
      <c r="C39" s="152"/>
      <c r="D39" s="152"/>
      <c r="E39" s="657"/>
      <c r="F39" s="657"/>
    </row>
    <row r="40" spans="1:6">
      <c r="A40" s="670" t="s">
        <v>677</v>
      </c>
      <c r="B40" s="152"/>
      <c r="C40" s="152"/>
      <c r="D40" s="152"/>
      <c r="E40" s="657"/>
      <c r="F40" s="657"/>
    </row>
  </sheetData>
  <mergeCells count="4">
    <mergeCell ref="A4:A5"/>
    <mergeCell ref="B4:B5"/>
    <mergeCell ref="A36:F36"/>
    <mergeCell ref="A37:F37"/>
  </mergeCells>
  <phoneticPr fontId="3"/>
  <pageMargins left="0.3543307086614173" right="0.3543307086614173" top="0.78740157480314965" bottom="0.78740157480314965" header="0.31496062992125984" footer="0.31496062992125984"/>
  <pageSetup paperSize="9" scale="98" orientation="portrait" verticalDpi="4294967292"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6D73F-A886-4A49-8E62-05C22AA31019}">
  <dimension ref="A1:V36"/>
  <sheetViews>
    <sheetView showGridLines="0" zoomScaleNormal="100" zoomScaleSheetLayoutView="100" workbookViewId="0"/>
  </sheetViews>
  <sheetFormatPr defaultColWidth="12.83203125" defaultRowHeight="15.5"/>
  <cols>
    <col min="1" max="1" width="12.83203125" style="11" customWidth="1"/>
    <col min="2" max="21" width="4.25" style="11" customWidth="1"/>
    <col min="22" max="41" width="5.33203125" style="11" customWidth="1"/>
    <col min="42" max="16384" width="12.83203125" style="11"/>
  </cols>
  <sheetData>
    <row r="1" spans="1:22" ht="25">
      <c r="A1" s="292" t="s">
        <v>678</v>
      </c>
      <c r="B1" s="152"/>
      <c r="C1" s="152"/>
      <c r="D1" s="152"/>
      <c r="E1" s="152"/>
      <c r="F1" s="152"/>
      <c r="G1" s="152"/>
      <c r="H1" s="152"/>
      <c r="I1" s="152"/>
      <c r="J1" s="152"/>
      <c r="K1" s="152"/>
      <c r="L1" s="152"/>
      <c r="M1" s="152"/>
      <c r="N1" s="152"/>
      <c r="O1" s="152"/>
      <c r="P1" s="152"/>
      <c r="Q1" s="152"/>
      <c r="R1" s="152"/>
      <c r="S1" s="152"/>
      <c r="T1" s="152"/>
      <c r="U1" s="152"/>
      <c r="V1" s="152"/>
    </row>
    <row r="2" spans="1:22" ht="18" customHeight="1">
      <c r="A2" s="152"/>
      <c r="B2" s="152"/>
      <c r="C2" s="152"/>
      <c r="D2" s="152"/>
      <c r="E2" s="152"/>
      <c r="F2" s="152"/>
      <c r="G2" s="152"/>
      <c r="H2" s="152"/>
      <c r="I2" s="152"/>
      <c r="J2" s="152"/>
      <c r="K2" s="152"/>
      <c r="L2" s="152"/>
      <c r="M2" s="152"/>
      <c r="N2" s="152"/>
      <c r="O2" s="152"/>
      <c r="P2" s="152"/>
      <c r="Q2" s="152"/>
      <c r="R2" s="152"/>
      <c r="S2" s="152"/>
      <c r="T2" s="152"/>
      <c r="U2" s="152"/>
      <c r="V2" s="152"/>
    </row>
    <row r="3" spans="1:22" ht="18" customHeight="1">
      <c r="A3" s="297"/>
      <c r="B3" s="152"/>
      <c r="C3" s="152"/>
      <c r="D3" s="152"/>
      <c r="E3" s="152"/>
      <c r="F3" s="152"/>
      <c r="G3" s="152"/>
      <c r="H3" s="152"/>
      <c r="I3" s="152"/>
      <c r="J3" s="152"/>
      <c r="K3" s="152"/>
      <c r="L3" s="152"/>
      <c r="M3" s="152"/>
      <c r="N3" s="152"/>
      <c r="O3" s="152"/>
      <c r="P3" s="152"/>
      <c r="Q3" s="152"/>
      <c r="R3" s="152"/>
      <c r="S3" s="152"/>
      <c r="T3" s="152"/>
      <c r="U3" s="152"/>
      <c r="V3" s="152"/>
    </row>
    <row r="4" spans="1:22" s="422" customFormat="1" ht="19.5" customHeight="1">
      <c r="A4" s="671" t="s">
        <v>679</v>
      </c>
      <c r="B4" s="672">
        <v>1990</v>
      </c>
      <c r="C4" s="673">
        <v>1995</v>
      </c>
      <c r="D4" s="673">
        <v>2000</v>
      </c>
      <c r="E4" s="673">
        <v>2001</v>
      </c>
      <c r="F4" s="673">
        <v>2002</v>
      </c>
      <c r="G4" s="673">
        <v>2003</v>
      </c>
      <c r="H4" s="673">
        <v>2004</v>
      </c>
      <c r="I4" s="673">
        <v>2005</v>
      </c>
      <c r="J4" s="673">
        <v>2006</v>
      </c>
      <c r="K4" s="673">
        <v>2007</v>
      </c>
      <c r="L4" s="673">
        <v>2008</v>
      </c>
      <c r="M4" s="673">
        <v>2009</v>
      </c>
      <c r="N4" s="673">
        <v>2010</v>
      </c>
      <c r="O4" s="673">
        <v>2011</v>
      </c>
      <c r="P4" s="673">
        <v>2012</v>
      </c>
      <c r="Q4" s="673">
        <v>2013</v>
      </c>
      <c r="R4" s="673">
        <v>2014</v>
      </c>
      <c r="S4" s="673">
        <v>2015</v>
      </c>
      <c r="T4" s="673">
        <v>2016</v>
      </c>
      <c r="U4" s="674">
        <v>2017</v>
      </c>
    </row>
    <row r="5" spans="1:22" s="422" customFormat="1" ht="19.5" customHeight="1">
      <c r="A5" s="2596" t="s">
        <v>680</v>
      </c>
      <c r="B5" s="2597"/>
      <c r="C5" s="2597"/>
      <c r="D5" s="2597"/>
      <c r="E5" s="2597"/>
      <c r="F5" s="2597"/>
      <c r="G5" s="2597"/>
      <c r="H5" s="2597"/>
      <c r="I5" s="2597"/>
      <c r="J5" s="2597"/>
      <c r="K5" s="2597"/>
      <c r="L5" s="2597"/>
      <c r="M5" s="2597"/>
      <c r="N5" s="2597"/>
      <c r="O5" s="2597"/>
      <c r="P5" s="2597"/>
      <c r="Q5" s="2597"/>
      <c r="R5" s="2597"/>
      <c r="S5" s="2597"/>
      <c r="T5" s="2597"/>
      <c r="U5" s="2598"/>
    </row>
    <row r="6" spans="1:22" ht="19.5" customHeight="1">
      <c r="A6" s="675" t="s">
        <v>681</v>
      </c>
      <c r="B6" s="676">
        <v>22</v>
      </c>
      <c r="C6" s="677">
        <v>34</v>
      </c>
      <c r="D6" s="677">
        <v>51</v>
      </c>
      <c r="E6" s="677">
        <v>56</v>
      </c>
      <c r="F6" s="677">
        <v>63</v>
      </c>
      <c r="G6" s="677">
        <v>70</v>
      </c>
      <c r="H6" s="677">
        <v>71</v>
      </c>
      <c r="I6" s="677">
        <v>67</v>
      </c>
      <c r="J6" s="677">
        <v>65</v>
      </c>
      <c r="K6" s="677">
        <v>65</v>
      </c>
      <c r="L6" s="677">
        <v>68</v>
      </c>
      <c r="M6" s="677">
        <v>75</v>
      </c>
      <c r="N6" s="677">
        <v>72</v>
      </c>
      <c r="O6" s="677">
        <v>73</v>
      </c>
      <c r="P6" s="677">
        <v>73</v>
      </c>
      <c r="Q6" s="677">
        <v>74</v>
      </c>
      <c r="R6" s="677">
        <v>74</v>
      </c>
      <c r="S6" s="677">
        <v>72</v>
      </c>
      <c r="T6" s="677">
        <v>71</v>
      </c>
      <c r="U6" s="678">
        <v>71</v>
      </c>
    </row>
    <row r="7" spans="1:22" ht="19.5" customHeight="1">
      <c r="A7" s="679" t="s">
        <v>682</v>
      </c>
      <c r="B7" s="680">
        <v>3</v>
      </c>
      <c r="C7" s="681">
        <v>18</v>
      </c>
      <c r="D7" s="681">
        <v>23</v>
      </c>
      <c r="E7" s="681">
        <v>24</v>
      </c>
      <c r="F7" s="681">
        <v>23</v>
      </c>
      <c r="G7" s="681">
        <v>23</v>
      </c>
      <c r="H7" s="681">
        <v>22</v>
      </c>
      <c r="I7" s="681">
        <v>27</v>
      </c>
      <c r="J7" s="681">
        <v>29</v>
      </c>
      <c r="K7" s="681">
        <v>28</v>
      </c>
      <c r="L7" s="681">
        <v>26</v>
      </c>
      <c r="M7" s="681">
        <v>26</v>
      </c>
      <c r="N7" s="681">
        <v>26</v>
      </c>
      <c r="O7" s="681">
        <v>25</v>
      </c>
      <c r="P7" s="681">
        <v>26</v>
      </c>
      <c r="Q7" s="681">
        <v>25</v>
      </c>
      <c r="R7" s="681">
        <v>26</v>
      </c>
      <c r="S7" s="681">
        <v>28</v>
      </c>
      <c r="T7" s="681">
        <v>27</v>
      </c>
      <c r="U7" s="682">
        <v>26</v>
      </c>
    </row>
    <row r="8" spans="1:22" ht="19.5" customHeight="1">
      <c r="A8" s="679" t="s">
        <v>683</v>
      </c>
      <c r="B8" s="680">
        <v>8</v>
      </c>
      <c r="C8" s="681">
        <v>20</v>
      </c>
      <c r="D8" s="681">
        <v>15</v>
      </c>
      <c r="E8" s="681">
        <v>18</v>
      </c>
      <c r="F8" s="681">
        <v>20</v>
      </c>
      <c r="G8" s="681">
        <v>23</v>
      </c>
      <c r="H8" s="681">
        <v>19</v>
      </c>
      <c r="I8" s="681">
        <v>18</v>
      </c>
      <c r="J8" s="681">
        <v>16</v>
      </c>
      <c r="K8" s="681">
        <v>15</v>
      </c>
      <c r="L8" s="681">
        <v>17</v>
      </c>
      <c r="M8" s="681">
        <v>17</v>
      </c>
      <c r="N8" s="681">
        <v>16</v>
      </c>
      <c r="O8" s="681">
        <v>16</v>
      </c>
      <c r="P8" s="681">
        <v>15</v>
      </c>
      <c r="Q8" s="681">
        <v>14</v>
      </c>
      <c r="R8" s="681">
        <v>14</v>
      </c>
      <c r="S8" s="681">
        <v>15</v>
      </c>
      <c r="T8" s="681">
        <v>12</v>
      </c>
      <c r="U8" s="682">
        <v>14</v>
      </c>
    </row>
    <row r="9" spans="1:22" ht="19.5" customHeight="1">
      <c r="A9" s="679" t="s">
        <v>684</v>
      </c>
      <c r="B9" s="680">
        <v>7</v>
      </c>
      <c r="C9" s="681">
        <v>7</v>
      </c>
      <c r="D9" s="681">
        <v>8</v>
      </c>
      <c r="E9" s="681">
        <v>10</v>
      </c>
      <c r="F9" s="681">
        <v>10</v>
      </c>
      <c r="G9" s="681">
        <v>10</v>
      </c>
      <c r="H9" s="681">
        <v>10</v>
      </c>
      <c r="I9" s="681">
        <v>9</v>
      </c>
      <c r="J9" s="681">
        <v>9</v>
      </c>
      <c r="K9" s="681">
        <v>8</v>
      </c>
      <c r="L9" s="681">
        <v>8</v>
      </c>
      <c r="M9" s="681">
        <v>8</v>
      </c>
      <c r="N9" s="681">
        <v>10</v>
      </c>
      <c r="O9" s="681">
        <v>10</v>
      </c>
      <c r="P9" s="681">
        <v>12</v>
      </c>
      <c r="Q9" s="681">
        <v>11</v>
      </c>
      <c r="R9" s="681">
        <v>11</v>
      </c>
      <c r="S9" s="681">
        <v>11</v>
      </c>
      <c r="T9" s="681">
        <v>11</v>
      </c>
      <c r="U9" s="682">
        <v>12</v>
      </c>
    </row>
    <row r="10" spans="1:22" ht="19.5" customHeight="1">
      <c r="A10" s="679" t="s">
        <v>685</v>
      </c>
      <c r="B10" s="680" t="s">
        <v>194</v>
      </c>
      <c r="C10" s="681">
        <v>6</v>
      </c>
      <c r="D10" s="681">
        <v>20</v>
      </c>
      <c r="E10" s="681">
        <v>11</v>
      </c>
      <c r="F10" s="681">
        <v>13</v>
      </c>
      <c r="G10" s="681">
        <v>13</v>
      </c>
      <c r="H10" s="681">
        <v>12</v>
      </c>
      <c r="I10" s="681">
        <v>30</v>
      </c>
      <c r="J10" s="681">
        <v>32</v>
      </c>
      <c r="K10" s="681">
        <v>33</v>
      </c>
      <c r="L10" s="681">
        <v>39</v>
      </c>
      <c r="M10" s="681">
        <v>42</v>
      </c>
      <c r="N10" s="681">
        <v>44</v>
      </c>
      <c r="O10" s="681">
        <v>44</v>
      </c>
      <c r="P10" s="681">
        <v>48</v>
      </c>
      <c r="Q10" s="681">
        <v>47</v>
      </c>
      <c r="R10" s="681">
        <v>49</v>
      </c>
      <c r="S10" s="681">
        <v>49</v>
      </c>
      <c r="T10" s="681">
        <v>45</v>
      </c>
      <c r="U10" s="682">
        <v>46</v>
      </c>
    </row>
    <row r="11" spans="1:22" ht="19.5" customHeight="1">
      <c r="A11" s="679" t="s">
        <v>686</v>
      </c>
      <c r="B11" s="680">
        <v>16</v>
      </c>
      <c r="C11" s="681">
        <v>7</v>
      </c>
      <c r="D11" s="681">
        <v>24</v>
      </c>
      <c r="E11" s="681">
        <v>6</v>
      </c>
      <c r="F11" s="681">
        <v>7</v>
      </c>
      <c r="G11" s="681">
        <v>8</v>
      </c>
      <c r="H11" s="681">
        <v>9</v>
      </c>
      <c r="I11" s="681">
        <v>18</v>
      </c>
      <c r="J11" s="681">
        <v>17</v>
      </c>
      <c r="K11" s="681">
        <v>16</v>
      </c>
      <c r="L11" s="681">
        <v>17</v>
      </c>
      <c r="M11" s="681">
        <v>17</v>
      </c>
      <c r="N11" s="681">
        <v>17</v>
      </c>
      <c r="O11" s="681">
        <v>17</v>
      </c>
      <c r="P11" s="681">
        <v>16</v>
      </c>
      <c r="Q11" s="681">
        <v>17</v>
      </c>
      <c r="R11" s="681">
        <v>17</v>
      </c>
      <c r="S11" s="681">
        <v>16</v>
      </c>
      <c r="T11" s="681">
        <v>16</v>
      </c>
      <c r="U11" s="682">
        <v>16</v>
      </c>
    </row>
    <row r="12" spans="1:22" ht="19.5" customHeight="1">
      <c r="A12" s="679" t="s">
        <v>687</v>
      </c>
      <c r="B12" s="680">
        <v>5</v>
      </c>
      <c r="C12" s="681">
        <v>10</v>
      </c>
      <c r="D12" s="681">
        <v>10</v>
      </c>
      <c r="E12" s="681">
        <v>23</v>
      </c>
      <c r="F12" s="681">
        <v>20</v>
      </c>
      <c r="G12" s="681">
        <v>21</v>
      </c>
      <c r="H12" s="681">
        <v>29</v>
      </c>
      <c r="I12" s="681">
        <v>15</v>
      </c>
      <c r="J12" s="681">
        <v>15</v>
      </c>
      <c r="K12" s="681">
        <v>15</v>
      </c>
      <c r="L12" s="681">
        <v>15</v>
      </c>
      <c r="M12" s="681">
        <v>16</v>
      </c>
      <c r="N12" s="681">
        <v>15</v>
      </c>
      <c r="O12" s="681">
        <v>14</v>
      </c>
      <c r="P12" s="681">
        <v>14</v>
      </c>
      <c r="Q12" s="681">
        <v>14</v>
      </c>
      <c r="R12" s="681">
        <v>13</v>
      </c>
      <c r="S12" s="681">
        <v>13</v>
      </c>
      <c r="T12" s="681">
        <v>13</v>
      </c>
      <c r="U12" s="682">
        <v>12</v>
      </c>
    </row>
    <row r="13" spans="1:22" ht="19.5" customHeight="1">
      <c r="A13" s="679" t="s">
        <v>688</v>
      </c>
      <c r="B13" s="680">
        <v>4</v>
      </c>
      <c r="C13" s="681">
        <v>5</v>
      </c>
      <c r="D13" s="681">
        <v>10</v>
      </c>
      <c r="E13" s="681">
        <v>9</v>
      </c>
      <c r="F13" s="681">
        <v>11</v>
      </c>
      <c r="G13" s="681">
        <v>12</v>
      </c>
      <c r="H13" s="681">
        <v>16</v>
      </c>
      <c r="I13" s="681">
        <v>12</v>
      </c>
      <c r="J13" s="681">
        <v>11</v>
      </c>
      <c r="K13" s="681">
        <v>11</v>
      </c>
      <c r="L13" s="681">
        <v>11</v>
      </c>
      <c r="M13" s="681">
        <v>11</v>
      </c>
      <c r="N13" s="681">
        <v>11</v>
      </c>
      <c r="O13" s="681">
        <v>9</v>
      </c>
      <c r="P13" s="681">
        <v>12</v>
      </c>
      <c r="Q13" s="681">
        <v>12</v>
      </c>
      <c r="R13" s="681">
        <v>13</v>
      </c>
      <c r="S13" s="681">
        <v>12</v>
      </c>
      <c r="T13" s="681">
        <v>12</v>
      </c>
      <c r="U13" s="682">
        <v>11</v>
      </c>
    </row>
    <row r="14" spans="1:22" ht="19.5" customHeight="1">
      <c r="A14" s="679" t="s">
        <v>689</v>
      </c>
      <c r="B14" s="680">
        <v>6</v>
      </c>
      <c r="C14" s="681">
        <v>6</v>
      </c>
      <c r="D14" s="681">
        <v>6</v>
      </c>
      <c r="E14" s="681">
        <v>8</v>
      </c>
      <c r="F14" s="681">
        <v>8</v>
      </c>
      <c r="G14" s="681">
        <v>7</v>
      </c>
      <c r="H14" s="681">
        <v>6</v>
      </c>
      <c r="I14" s="681">
        <v>8</v>
      </c>
      <c r="J14" s="681">
        <v>9</v>
      </c>
      <c r="K14" s="681">
        <v>9</v>
      </c>
      <c r="L14" s="681">
        <v>10</v>
      </c>
      <c r="M14" s="681">
        <v>10</v>
      </c>
      <c r="N14" s="681">
        <v>11</v>
      </c>
      <c r="O14" s="681">
        <v>9</v>
      </c>
      <c r="P14" s="681">
        <v>9</v>
      </c>
      <c r="Q14" s="681">
        <v>10</v>
      </c>
      <c r="R14" s="681">
        <v>10</v>
      </c>
      <c r="S14" s="681">
        <v>10</v>
      </c>
      <c r="T14" s="681">
        <v>11</v>
      </c>
      <c r="U14" s="682">
        <v>10</v>
      </c>
    </row>
    <row r="15" spans="1:22" ht="19.5" customHeight="1">
      <c r="A15" s="679" t="s">
        <v>690</v>
      </c>
      <c r="B15" s="680">
        <v>3</v>
      </c>
      <c r="C15" s="681">
        <v>9</v>
      </c>
      <c r="D15" s="681">
        <v>8</v>
      </c>
      <c r="E15" s="681">
        <v>24</v>
      </c>
      <c r="F15" s="681">
        <v>27</v>
      </c>
      <c r="G15" s="681">
        <v>28</v>
      </c>
      <c r="H15" s="681">
        <v>30</v>
      </c>
      <c r="I15" s="681">
        <v>8</v>
      </c>
      <c r="J15" s="681">
        <v>10</v>
      </c>
      <c r="K15" s="681">
        <v>8</v>
      </c>
      <c r="L15" s="681">
        <v>12</v>
      </c>
      <c r="M15" s="681">
        <v>10</v>
      </c>
      <c r="N15" s="681">
        <v>10</v>
      </c>
      <c r="O15" s="681">
        <v>8</v>
      </c>
      <c r="P15" s="681">
        <v>9</v>
      </c>
      <c r="Q15" s="681">
        <v>10</v>
      </c>
      <c r="R15" s="681">
        <v>12</v>
      </c>
      <c r="S15" s="681">
        <v>11</v>
      </c>
      <c r="T15" s="681">
        <v>13</v>
      </c>
      <c r="U15" s="682">
        <v>12</v>
      </c>
    </row>
    <row r="16" spans="1:22" ht="19.5" customHeight="1" thickBot="1">
      <c r="A16" s="683" t="s">
        <v>691</v>
      </c>
      <c r="B16" s="684">
        <v>17</v>
      </c>
      <c r="C16" s="685">
        <v>24</v>
      </c>
      <c r="D16" s="685">
        <v>70</v>
      </c>
      <c r="E16" s="685">
        <v>83</v>
      </c>
      <c r="F16" s="685">
        <v>86</v>
      </c>
      <c r="G16" s="685">
        <v>84</v>
      </c>
      <c r="H16" s="685">
        <v>89</v>
      </c>
      <c r="I16" s="685">
        <v>72</v>
      </c>
      <c r="J16" s="685">
        <v>77</v>
      </c>
      <c r="K16" s="685">
        <v>77</v>
      </c>
      <c r="L16" s="685">
        <v>89</v>
      </c>
      <c r="M16" s="685">
        <v>91</v>
      </c>
      <c r="N16" s="685">
        <v>105</v>
      </c>
      <c r="O16" s="685">
        <v>109</v>
      </c>
      <c r="P16" s="685">
        <v>129</v>
      </c>
      <c r="Q16" s="685">
        <v>137</v>
      </c>
      <c r="R16" s="685">
        <v>139</v>
      </c>
      <c r="S16" s="685">
        <v>147</v>
      </c>
      <c r="T16" s="685">
        <v>141</v>
      </c>
      <c r="U16" s="686">
        <v>134</v>
      </c>
    </row>
    <row r="17" spans="1:21" ht="19.5" customHeight="1" thickTop="1">
      <c r="A17" s="687" t="s">
        <v>258</v>
      </c>
      <c r="B17" s="688">
        <v>91</v>
      </c>
      <c r="C17" s="689">
        <v>146</v>
      </c>
      <c r="D17" s="689">
        <v>245</v>
      </c>
      <c r="E17" s="689">
        <v>272</v>
      </c>
      <c r="F17" s="689">
        <v>288</v>
      </c>
      <c r="G17" s="689">
        <v>299</v>
      </c>
      <c r="H17" s="689">
        <v>313</v>
      </c>
      <c r="I17" s="689">
        <v>284</v>
      </c>
      <c r="J17" s="689">
        <v>290</v>
      </c>
      <c r="K17" s="689">
        <v>285</v>
      </c>
      <c r="L17" s="689">
        <v>312</v>
      </c>
      <c r="M17" s="689">
        <v>323</v>
      </c>
      <c r="N17" s="689">
        <v>337</v>
      </c>
      <c r="O17" s="689">
        <v>334</v>
      </c>
      <c r="P17" s="689">
        <v>363</v>
      </c>
      <c r="Q17" s="689">
        <v>371</v>
      </c>
      <c r="R17" s="689">
        <v>378</v>
      </c>
      <c r="S17" s="689">
        <v>384</v>
      </c>
      <c r="T17" s="689">
        <v>372</v>
      </c>
      <c r="U17" s="690">
        <v>364</v>
      </c>
    </row>
    <row r="18" spans="1:21" ht="19.5" customHeight="1">
      <c r="A18" s="2596" t="s">
        <v>692</v>
      </c>
      <c r="B18" s="2597"/>
      <c r="C18" s="2597"/>
      <c r="D18" s="2597"/>
      <c r="E18" s="2597"/>
      <c r="F18" s="2597"/>
      <c r="G18" s="2597"/>
      <c r="H18" s="2597"/>
      <c r="I18" s="2597"/>
      <c r="J18" s="2597"/>
      <c r="K18" s="2597"/>
      <c r="L18" s="2597"/>
      <c r="M18" s="2597"/>
      <c r="N18" s="2597"/>
      <c r="O18" s="2597"/>
      <c r="P18" s="2597"/>
      <c r="Q18" s="2597"/>
      <c r="R18" s="2597"/>
      <c r="S18" s="2597"/>
      <c r="T18" s="2597"/>
      <c r="U18" s="2598"/>
    </row>
    <row r="19" spans="1:21" ht="19.5" customHeight="1">
      <c r="A19" s="675" t="s">
        <v>681</v>
      </c>
      <c r="B19" s="691">
        <v>24.2</v>
      </c>
      <c r="C19" s="692">
        <v>23.3</v>
      </c>
      <c r="D19" s="692">
        <v>20.8</v>
      </c>
      <c r="E19" s="692">
        <v>20.8</v>
      </c>
      <c r="F19" s="692">
        <v>21.9</v>
      </c>
      <c r="G19" s="692">
        <v>23.4</v>
      </c>
      <c r="H19" s="692">
        <v>22.7</v>
      </c>
      <c r="I19" s="692">
        <v>23.6</v>
      </c>
      <c r="J19" s="692">
        <v>22.4</v>
      </c>
      <c r="K19" s="692">
        <v>22.8</v>
      </c>
      <c r="L19" s="692">
        <v>21.8</v>
      </c>
      <c r="M19" s="692">
        <v>23.2</v>
      </c>
      <c r="N19" s="692">
        <v>21.4</v>
      </c>
      <c r="O19" s="692">
        <v>21.9</v>
      </c>
      <c r="P19" s="692">
        <v>20.100000000000001</v>
      </c>
      <c r="Q19" s="692">
        <v>19.899999999999999</v>
      </c>
      <c r="R19" s="692">
        <v>19.600000000000001</v>
      </c>
      <c r="S19" s="692">
        <v>18.8</v>
      </c>
      <c r="T19" s="692">
        <v>19.086021505376344</v>
      </c>
      <c r="U19" s="693">
        <v>19.505494505494507</v>
      </c>
    </row>
    <row r="20" spans="1:21" ht="19.5" customHeight="1">
      <c r="A20" s="679" t="s">
        <v>682</v>
      </c>
      <c r="B20" s="694">
        <v>3.3</v>
      </c>
      <c r="C20" s="695">
        <v>12.3</v>
      </c>
      <c r="D20" s="695">
        <v>9.4</v>
      </c>
      <c r="E20" s="695">
        <v>8.8000000000000007</v>
      </c>
      <c r="F20" s="695">
        <v>8</v>
      </c>
      <c r="G20" s="695">
        <v>7.7</v>
      </c>
      <c r="H20" s="695">
        <v>7</v>
      </c>
      <c r="I20" s="695">
        <v>9.5</v>
      </c>
      <c r="J20" s="695">
        <v>10</v>
      </c>
      <c r="K20" s="695">
        <v>9.8000000000000007</v>
      </c>
      <c r="L20" s="695">
        <v>8.3000000000000007</v>
      </c>
      <c r="M20" s="695">
        <v>8</v>
      </c>
      <c r="N20" s="695">
        <v>7.7</v>
      </c>
      <c r="O20" s="695">
        <v>7.5</v>
      </c>
      <c r="P20" s="695">
        <v>7.2</v>
      </c>
      <c r="Q20" s="695">
        <v>6.7</v>
      </c>
      <c r="R20" s="695">
        <v>6.9</v>
      </c>
      <c r="S20" s="695">
        <v>7.3</v>
      </c>
      <c r="T20" s="695">
        <v>7.2580645161290329</v>
      </c>
      <c r="U20" s="696">
        <v>7.1428571428571423</v>
      </c>
    </row>
    <row r="21" spans="1:21" ht="19.5" customHeight="1">
      <c r="A21" s="679" t="s">
        <v>683</v>
      </c>
      <c r="B21" s="694">
        <v>8.8000000000000007</v>
      </c>
      <c r="C21" s="695">
        <v>13.7</v>
      </c>
      <c r="D21" s="695">
        <v>6.1</v>
      </c>
      <c r="E21" s="695">
        <v>6.6</v>
      </c>
      <c r="F21" s="695">
        <v>6.9</v>
      </c>
      <c r="G21" s="695">
        <v>7.7</v>
      </c>
      <c r="H21" s="695">
        <v>6.1</v>
      </c>
      <c r="I21" s="695">
        <v>6.3</v>
      </c>
      <c r="J21" s="695">
        <v>5.5</v>
      </c>
      <c r="K21" s="695">
        <v>5.3</v>
      </c>
      <c r="L21" s="695">
        <v>5.4</v>
      </c>
      <c r="M21" s="695">
        <v>5.3</v>
      </c>
      <c r="N21" s="695">
        <v>4.7</v>
      </c>
      <c r="O21" s="695">
        <v>4.8</v>
      </c>
      <c r="P21" s="695">
        <v>4.0999999999999996</v>
      </c>
      <c r="Q21" s="695">
        <v>3.8</v>
      </c>
      <c r="R21" s="695">
        <v>3.7</v>
      </c>
      <c r="S21" s="695">
        <v>3.9</v>
      </c>
      <c r="T21" s="695">
        <v>3.225806451612903</v>
      </c>
      <c r="U21" s="696">
        <v>3.8461538461538463</v>
      </c>
    </row>
    <row r="22" spans="1:21" ht="19.5" customHeight="1">
      <c r="A22" s="679" t="s">
        <v>684</v>
      </c>
      <c r="B22" s="694">
        <v>7.7</v>
      </c>
      <c r="C22" s="695">
        <v>4.8</v>
      </c>
      <c r="D22" s="695">
        <v>3.3</v>
      </c>
      <c r="E22" s="695">
        <v>3.7</v>
      </c>
      <c r="F22" s="695">
        <v>3.5</v>
      </c>
      <c r="G22" s="695">
        <v>3.3</v>
      </c>
      <c r="H22" s="695">
        <v>3.2</v>
      </c>
      <c r="I22" s="695">
        <v>3.2</v>
      </c>
      <c r="J22" s="695">
        <v>3.1</v>
      </c>
      <c r="K22" s="695">
        <v>2.8</v>
      </c>
      <c r="L22" s="695">
        <v>2.6</v>
      </c>
      <c r="M22" s="695">
        <v>2.5</v>
      </c>
      <c r="N22" s="695">
        <v>3</v>
      </c>
      <c r="O22" s="695">
        <v>3</v>
      </c>
      <c r="P22" s="695">
        <v>3.3</v>
      </c>
      <c r="Q22" s="695">
        <v>3</v>
      </c>
      <c r="R22" s="695">
        <v>2.9</v>
      </c>
      <c r="S22" s="695">
        <v>2.9</v>
      </c>
      <c r="T22" s="695">
        <v>2.956989247311828</v>
      </c>
      <c r="U22" s="696">
        <v>3.296703296703297</v>
      </c>
    </row>
    <row r="23" spans="1:21" ht="19.5" customHeight="1">
      <c r="A23" s="679" t="s">
        <v>685</v>
      </c>
      <c r="B23" s="694" t="s">
        <v>194</v>
      </c>
      <c r="C23" s="695">
        <v>4.0999999999999996</v>
      </c>
      <c r="D23" s="695">
        <v>8.1999999999999993</v>
      </c>
      <c r="E23" s="695">
        <v>4</v>
      </c>
      <c r="F23" s="695">
        <v>4.5</v>
      </c>
      <c r="G23" s="695">
        <v>4.3</v>
      </c>
      <c r="H23" s="695">
        <v>3.8</v>
      </c>
      <c r="I23" s="695">
        <v>10.6</v>
      </c>
      <c r="J23" s="695">
        <v>11</v>
      </c>
      <c r="K23" s="695">
        <v>11.5</v>
      </c>
      <c r="L23" s="695">
        <v>12.5</v>
      </c>
      <c r="M23" s="695">
        <v>13</v>
      </c>
      <c r="N23" s="695">
        <v>13.1</v>
      </c>
      <c r="O23" s="695">
        <v>13.2</v>
      </c>
      <c r="P23" s="695">
        <v>13.2</v>
      </c>
      <c r="Q23" s="695">
        <v>12.7</v>
      </c>
      <c r="R23" s="695">
        <v>13</v>
      </c>
      <c r="S23" s="695">
        <v>12.8</v>
      </c>
      <c r="T23" s="695">
        <v>12.096774193548388</v>
      </c>
      <c r="U23" s="696">
        <v>12.637362637362637</v>
      </c>
    </row>
    <row r="24" spans="1:21" ht="19.5" customHeight="1">
      <c r="A24" s="679" t="s">
        <v>686</v>
      </c>
      <c r="B24" s="694">
        <v>17.600000000000001</v>
      </c>
      <c r="C24" s="695">
        <v>4.8</v>
      </c>
      <c r="D24" s="695">
        <v>9.8000000000000007</v>
      </c>
      <c r="E24" s="695">
        <v>2.2000000000000002</v>
      </c>
      <c r="F24" s="695">
        <v>2.4</v>
      </c>
      <c r="G24" s="695">
        <v>2.7</v>
      </c>
      <c r="H24" s="695">
        <v>2.9</v>
      </c>
      <c r="I24" s="695">
        <v>6.3</v>
      </c>
      <c r="J24" s="695">
        <v>5.9</v>
      </c>
      <c r="K24" s="695">
        <v>5.6</v>
      </c>
      <c r="L24" s="695">
        <v>5.4</v>
      </c>
      <c r="M24" s="695">
        <v>5.3</v>
      </c>
      <c r="N24" s="695">
        <v>5</v>
      </c>
      <c r="O24" s="695">
        <v>5.0999999999999996</v>
      </c>
      <c r="P24" s="695">
        <v>4.4000000000000004</v>
      </c>
      <c r="Q24" s="695">
        <v>4.5999999999999996</v>
      </c>
      <c r="R24" s="695">
        <v>4.5</v>
      </c>
      <c r="S24" s="695">
        <v>4.2</v>
      </c>
      <c r="T24" s="695">
        <v>4.3010752688172049</v>
      </c>
      <c r="U24" s="696">
        <v>4.395604395604396</v>
      </c>
    </row>
    <row r="25" spans="1:21" ht="19.5" customHeight="1">
      <c r="A25" s="679" t="s">
        <v>687</v>
      </c>
      <c r="B25" s="694">
        <v>5.5</v>
      </c>
      <c r="C25" s="695">
        <v>6.8</v>
      </c>
      <c r="D25" s="695">
        <v>4.0999999999999996</v>
      </c>
      <c r="E25" s="695">
        <v>8.5</v>
      </c>
      <c r="F25" s="695">
        <v>6.9</v>
      </c>
      <c r="G25" s="695">
        <v>7</v>
      </c>
      <c r="H25" s="695">
        <v>9.3000000000000007</v>
      </c>
      <c r="I25" s="695">
        <v>5.3</v>
      </c>
      <c r="J25" s="695">
        <v>5.2</v>
      </c>
      <c r="K25" s="695">
        <v>5.3</v>
      </c>
      <c r="L25" s="695">
        <v>4.8</v>
      </c>
      <c r="M25" s="695">
        <v>5</v>
      </c>
      <c r="N25" s="695">
        <v>4.5</v>
      </c>
      <c r="O25" s="695">
        <v>4.2</v>
      </c>
      <c r="P25" s="695">
        <v>3.9</v>
      </c>
      <c r="Q25" s="695">
        <v>3.8</v>
      </c>
      <c r="R25" s="695">
        <v>3.4</v>
      </c>
      <c r="S25" s="695">
        <v>3.4</v>
      </c>
      <c r="T25" s="695">
        <v>3.4946236559139781</v>
      </c>
      <c r="U25" s="696">
        <v>3.296703296703297</v>
      </c>
    </row>
    <row r="26" spans="1:21" ht="19.5" customHeight="1">
      <c r="A26" s="679" t="s">
        <v>688</v>
      </c>
      <c r="B26" s="694">
        <v>4.4000000000000004</v>
      </c>
      <c r="C26" s="695">
        <v>3.4</v>
      </c>
      <c r="D26" s="695">
        <v>4.0999999999999996</v>
      </c>
      <c r="E26" s="695">
        <v>3.3</v>
      </c>
      <c r="F26" s="695">
        <v>3.8</v>
      </c>
      <c r="G26" s="695">
        <v>4</v>
      </c>
      <c r="H26" s="695">
        <v>5.0999999999999996</v>
      </c>
      <c r="I26" s="695">
        <v>4.2</v>
      </c>
      <c r="J26" s="695">
        <v>3.8</v>
      </c>
      <c r="K26" s="695">
        <v>3.9</v>
      </c>
      <c r="L26" s="695">
        <v>3.5</v>
      </c>
      <c r="M26" s="695">
        <v>3.4</v>
      </c>
      <c r="N26" s="695">
        <v>3.3</v>
      </c>
      <c r="O26" s="695">
        <v>2.7</v>
      </c>
      <c r="P26" s="695">
        <v>3.3</v>
      </c>
      <c r="Q26" s="695">
        <v>3.2</v>
      </c>
      <c r="R26" s="695">
        <v>3.4</v>
      </c>
      <c r="S26" s="695">
        <v>3.1</v>
      </c>
      <c r="T26" s="695">
        <v>3.225806451612903</v>
      </c>
      <c r="U26" s="696">
        <v>3.0219780219780219</v>
      </c>
    </row>
    <row r="27" spans="1:21" ht="19.5" customHeight="1">
      <c r="A27" s="679" t="s">
        <v>689</v>
      </c>
      <c r="B27" s="694">
        <v>6.6</v>
      </c>
      <c r="C27" s="695">
        <v>4.0999999999999996</v>
      </c>
      <c r="D27" s="695">
        <v>2.4</v>
      </c>
      <c r="E27" s="695">
        <v>2.9</v>
      </c>
      <c r="F27" s="695">
        <v>2.8</v>
      </c>
      <c r="G27" s="695">
        <v>2.2999999999999998</v>
      </c>
      <c r="H27" s="695">
        <v>1.9</v>
      </c>
      <c r="I27" s="695">
        <v>2.8</v>
      </c>
      <c r="J27" s="695">
        <v>3.1</v>
      </c>
      <c r="K27" s="695">
        <v>3.2</v>
      </c>
      <c r="L27" s="695">
        <v>3.2</v>
      </c>
      <c r="M27" s="695">
        <v>3.1</v>
      </c>
      <c r="N27" s="695">
        <v>3.3</v>
      </c>
      <c r="O27" s="695">
        <v>2.7</v>
      </c>
      <c r="P27" s="695">
        <v>2.5</v>
      </c>
      <c r="Q27" s="695">
        <v>2.7</v>
      </c>
      <c r="R27" s="695">
        <v>2.6</v>
      </c>
      <c r="S27" s="695">
        <v>2.6</v>
      </c>
      <c r="T27" s="695">
        <v>2.956989247311828</v>
      </c>
      <c r="U27" s="696">
        <v>2.7472527472527473</v>
      </c>
    </row>
    <row r="28" spans="1:21" ht="19.5" customHeight="1">
      <c r="A28" s="679" t="s">
        <v>690</v>
      </c>
      <c r="B28" s="694">
        <v>3.3</v>
      </c>
      <c r="C28" s="695">
        <v>6.2</v>
      </c>
      <c r="D28" s="695">
        <v>3.3</v>
      </c>
      <c r="E28" s="695">
        <v>8.8000000000000007</v>
      </c>
      <c r="F28" s="695">
        <v>9.4</v>
      </c>
      <c r="G28" s="695">
        <v>9.4</v>
      </c>
      <c r="H28" s="695">
        <v>9.6</v>
      </c>
      <c r="I28" s="695">
        <v>2.8</v>
      </c>
      <c r="J28" s="695">
        <v>3.4</v>
      </c>
      <c r="K28" s="695">
        <v>2.8</v>
      </c>
      <c r="L28" s="695">
        <v>3.8</v>
      </c>
      <c r="M28" s="695">
        <v>3.1</v>
      </c>
      <c r="N28" s="695">
        <v>3</v>
      </c>
      <c r="O28" s="695">
        <v>2.4</v>
      </c>
      <c r="P28" s="695">
        <v>2.5</v>
      </c>
      <c r="Q28" s="695">
        <v>2.7</v>
      </c>
      <c r="R28" s="695">
        <v>3.2</v>
      </c>
      <c r="S28" s="695">
        <v>2.9</v>
      </c>
      <c r="T28" s="695">
        <v>3.4946236559139781</v>
      </c>
      <c r="U28" s="696">
        <v>3.296703296703297</v>
      </c>
    </row>
    <row r="29" spans="1:21" ht="19.5" customHeight="1" thickBot="1">
      <c r="A29" s="683" t="s">
        <v>691</v>
      </c>
      <c r="B29" s="697">
        <v>18.7</v>
      </c>
      <c r="C29" s="698">
        <v>16.399999999999999</v>
      </c>
      <c r="D29" s="698">
        <v>28.6</v>
      </c>
      <c r="E29" s="698">
        <v>30.5</v>
      </c>
      <c r="F29" s="698">
        <v>29.9</v>
      </c>
      <c r="G29" s="698">
        <v>28</v>
      </c>
      <c r="H29" s="698">
        <v>28.4</v>
      </c>
      <c r="I29" s="698">
        <v>25.4</v>
      </c>
      <c r="J29" s="698">
        <v>26.6</v>
      </c>
      <c r="K29" s="698">
        <v>27</v>
      </c>
      <c r="L29" s="698">
        <v>28.5</v>
      </c>
      <c r="M29" s="698">
        <v>28.2</v>
      </c>
      <c r="N29" s="698">
        <v>31.2</v>
      </c>
      <c r="O29" s="698">
        <v>32.6</v>
      </c>
      <c r="P29" s="698">
        <v>35.5</v>
      </c>
      <c r="Q29" s="698">
        <v>36.9</v>
      </c>
      <c r="R29" s="698">
        <v>36.799999999999997</v>
      </c>
      <c r="S29" s="698">
        <v>38.299999999999997</v>
      </c>
      <c r="T29" s="698">
        <v>37.903225806451616</v>
      </c>
      <c r="U29" s="699">
        <v>36.813186813186817</v>
      </c>
    </row>
    <row r="30" spans="1:21" ht="19.5" customHeight="1" thickTop="1">
      <c r="A30" s="687" t="s">
        <v>258</v>
      </c>
      <c r="B30" s="700">
        <v>100</v>
      </c>
      <c r="C30" s="701">
        <v>100</v>
      </c>
      <c r="D30" s="701">
        <v>100</v>
      </c>
      <c r="E30" s="701">
        <v>100</v>
      </c>
      <c r="F30" s="701">
        <v>100</v>
      </c>
      <c r="G30" s="701">
        <v>100</v>
      </c>
      <c r="H30" s="701">
        <v>100</v>
      </c>
      <c r="I30" s="701">
        <v>100</v>
      </c>
      <c r="J30" s="701">
        <v>100</v>
      </c>
      <c r="K30" s="701">
        <v>100</v>
      </c>
      <c r="L30" s="701">
        <v>100</v>
      </c>
      <c r="M30" s="701">
        <v>100</v>
      </c>
      <c r="N30" s="701">
        <v>100</v>
      </c>
      <c r="O30" s="701">
        <v>100</v>
      </c>
      <c r="P30" s="701">
        <v>100</v>
      </c>
      <c r="Q30" s="701">
        <v>100</v>
      </c>
      <c r="R30" s="701">
        <v>100</v>
      </c>
      <c r="S30" s="701">
        <v>100</v>
      </c>
      <c r="T30" s="701">
        <v>100</v>
      </c>
      <c r="U30" s="702">
        <v>100</v>
      </c>
    </row>
    <row r="31" spans="1:21" s="10" customFormat="1" ht="15" customHeight="1">
      <c r="A31" s="296" t="s">
        <v>673</v>
      </c>
      <c r="B31" s="152"/>
      <c r="C31" s="152"/>
      <c r="D31" s="152"/>
      <c r="E31" s="555"/>
      <c r="F31" s="555"/>
      <c r="G31" s="555"/>
      <c r="H31" s="555"/>
      <c r="I31" s="555"/>
      <c r="J31" s="555"/>
      <c r="K31" s="555"/>
      <c r="L31" s="555"/>
      <c r="M31" s="555"/>
      <c r="N31" s="555"/>
      <c r="O31" s="555"/>
      <c r="P31" s="555"/>
      <c r="Q31" s="555"/>
      <c r="R31" s="555"/>
      <c r="S31" s="555"/>
      <c r="T31" s="555"/>
      <c r="U31" s="555"/>
    </row>
    <row r="32" spans="1:21" s="10" customFormat="1" ht="15" customHeight="1">
      <c r="A32" s="2477" t="s">
        <v>674</v>
      </c>
      <c r="B32" s="2477"/>
      <c r="C32" s="2477"/>
      <c r="D32" s="2477"/>
      <c r="E32" s="2477"/>
      <c r="F32" s="2477"/>
      <c r="G32" s="2477"/>
      <c r="H32" s="2477"/>
      <c r="I32" s="2477"/>
      <c r="J32" s="2477"/>
      <c r="K32" s="2477"/>
      <c r="L32" s="2477"/>
      <c r="M32" s="2477"/>
      <c r="N32" s="2477"/>
      <c r="O32" s="2477"/>
      <c r="P32" s="2477"/>
      <c r="Q32" s="2477"/>
      <c r="R32" s="2477"/>
      <c r="S32" s="2477"/>
      <c r="T32" s="2477"/>
      <c r="U32" s="2477"/>
    </row>
    <row r="33" spans="1:22" s="10" customFormat="1" ht="15" customHeight="1">
      <c r="A33" s="2477" t="s">
        <v>675</v>
      </c>
      <c r="B33" s="2477"/>
      <c r="C33" s="2477"/>
      <c r="D33" s="2477"/>
      <c r="E33" s="2477"/>
      <c r="F33" s="2477"/>
      <c r="G33" s="2477"/>
      <c r="H33" s="2477"/>
      <c r="I33" s="2477"/>
      <c r="J33" s="2477"/>
      <c r="K33" s="2477"/>
      <c r="L33" s="2477"/>
      <c r="M33" s="2477"/>
      <c r="N33" s="2477"/>
      <c r="O33" s="2477"/>
      <c r="P33" s="2477"/>
      <c r="Q33" s="2477"/>
      <c r="R33" s="2477"/>
      <c r="S33" s="2477"/>
      <c r="T33" s="2477"/>
      <c r="U33" s="2477"/>
    </row>
    <row r="34" spans="1:22">
      <c r="A34" s="703" t="s">
        <v>693</v>
      </c>
      <c r="B34" s="326"/>
      <c r="C34" s="326"/>
      <c r="D34" s="326"/>
      <c r="E34" s="326"/>
      <c r="F34" s="326"/>
      <c r="G34" s="326"/>
      <c r="H34" s="326"/>
      <c r="I34" s="326"/>
      <c r="J34" s="326"/>
      <c r="K34" s="326"/>
      <c r="L34" s="326"/>
      <c r="M34" s="326"/>
      <c r="N34" s="326"/>
      <c r="O34" s="326"/>
      <c r="P34" s="326"/>
      <c r="Q34" s="326"/>
      <c r="R34" s="326"/>
      <c r="S34" s="326"/>
      <c r="T34" s="326"/>
      <c r="U34" s="326"/>
      <c r="V34" s="152"/>
    </row>
    <row r="35" spans="1:22">
      <c r="A35" s="296"/>
      <c r="B35" s="152"/>
      <c r="C35" s="152"/>
      <c r="D35" s="152"/>
      <c r="E35" s="152"/>
      <c r="F35" s="152"/>
      <c r="G35" s="152"/>
      <c r="H35" s="152"/>
      <c r="I35" s="152"/>
      <c r="J35" s="152"/>
      <c r="K35" s="152"/>
      <c r="L35" s="152"/>
      <c r="M35" s="152"/>
      <c r="N35" s="152"/>
      <c r="O35" s="152"/>
      <c r="P35" s="152"/>
      <c r="Q35" s="152"/>
      <c r="R35" s="152"/>
      <c r="S35" s="152"/>
      <c r="T35" s="152"/>
      <c r="U35" s="152"/>
      <c r="V35" s="152"/>
    </row>
    <row r="36" spans="1:22">
      <c r="A36" s="2529" t="s">
        <v>694</v>
      </c>
      <c r="B36" s="2529"/>
      <c r="C36" s="2529"/>
      <c r="D36" s="2529"/>
      <c r="E36" s="2529"/>
      <c r="F36" s="2529"/>
      <c r="G36" s="2529"/>
      <c r="H36" s="2529"/>
      <c r="I36" s="2529"/>
      <c r="J36" s="2529"/>
      <c r="K36" s="2529"/>
      <c r="L36" s="2529"/>
      <c r="M36" s="2529"/>
      <c r="N36" s="2529"/>
      <c r="O36" s="2529"/>
      <c r="P36" s="2529"/>
      <c r="Q36" s="2529"/>
      <c r="R36" s="2529"/>
      <c r="S36" s="2529"/>
      <c r="T36" s="2529"/>
      <c r="U36" s="2529"/>
    </row>
  </sheetData>
  <mergeCells count="5">
    <mergeCell ref="A5:U5"/>
    <mergeCell ref="A18:U18"/>
    <mergeCell ref="A32:U32"/>
    <mergeCell ref="A33:U33"/>
    <mergeCell ref="A36:U36"/>
  </mergeCells>
  <phoneticPr fontId="3"/>
  <pageMargins left="0.3543307086614173" right="0.3543307086614173" top="0.78740157480314965" bottom="0.78740157480314965" header="0.31496062992125984" footer="0.31496062992125984"/>
  <pageSetup paperSize="9" scale="90" orientation="portrait" horizontalDpi="4294967292" verticalDpi="4294967292"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74FEC-2C6B-4921-A2D4-7DEAE203B00E}">
  <dimension ref="A1:N41"/>
  <sheetViews>
    <sheetView showGridLines="0" zoomScaleNormal="100" zoomScaleSheetLayoutView="100" workbookViewId="0"/>
  </sheetViews>
  <sheetFormatPr defaultColWidth="12.83203125" defaultRowHeight="15.5"/>
  <cols>
    <col min="1" max="1" width="7.33203125" style="11" customWidth="1"/>
    <col min="2" max="2" width="11.08203125" style="11" customWidth="1"/>
    <col min="3" max="3" width="6.58203125" style="718" customWidth="1"/>
    <col min="4" max="4" width="9.83203125" style="11" customWidth="1"/>
    <col min="5" max="5" width="5.33203125" style="718" customWidth="1"/>
    <col min="6" max="6" width="9.83203125" style="11" customWidth="1"/>
    <col min="7" max="7" width="5.5" style="718" customWidth="1"/>
    <col min="8" max="8" width="9.83203125" style="11" customWidth="1"/>
    <col min="9" max="9" width="6.58203125" style="718" customWidth="1"/>
    <col min="10" max="10" width="9.83203125" style="11" customWidth="1"/>
    <col min="11" max="11" width="6.08203125" style="718" customWidth="1"/>
    <col min="12" max="12" width="14.25" style="11" customWidth="1"/>
    <col min="13" max="13" width="12.83203125" style="302"/>
    <col min="14" max="16384" width="12.83203125" style="11"/>
  </cols>
  <sheetData>
    <row r="1" spans="1:14" ht="23.5">
      <c r="A1" s="151" t="s">
        <v>695</v>
      </c>
      <c r="B1" s="152"/>
      <c r="C1" s="366"/>
      <c r="D1" s="152"/>
      <c r="E1" s="366"/>
      <c r="F1" s="152"/>
      <c r="G1" s="366"/>
      <c r="H1" s="152"/>
      <c r="I1" s="366"/>
      <c r="J1" s="152"/>
      <c r="K1" s="366"/>
    </row>
    <row r="2" spans="1:14" ht="18" customHeight="1">
      <c r="A2" s="296"/>
      <c r="B2" s="152"/>
      <c r="C2" s="366"/>
      <c r="D2" s="152"/>
      <c r="E2" s="366"/>
      <c r="F2" s="152"/>
      <c r="G2" s="366"/>
      <c r="H2" s="152"/>
      <c r="I2" s="366"/>
      <c r="J2" s="152"/>
      <c r="K2" s="366"/>
    </row>
    <row r="3" spans="1:14" ht="18" customHeight="1">
      <c r="A3" s="369"/>
      <c r="B3" s="152"/>
      <c r="C3" s="366"/>
      <c r="D3" s="152"/>
      <c r="E3" s="366"/>
      <c r="F3" s="152"/>
      <c r="G3" s="366"/>
      <c r="H3" s="152"/>
      <c r="I3" s="366"/>
      <c r="J3" s="152"/>
      <c r="K3" s="366"/>
    </row>
    <row r="4" spans="1:14" ht="21" customHeight="1">
      <c r="A4" s="2599" t="s">
        <v>268</v>
      </c>
      <c r="B4" s="2600" t="s">
        <v>696</v>
      </c>
      <c r="C4" s="2601"/>
      <c r="D4" s="2599" t="s">
        <v>697</v>
      </c>
      <c r="E4" s="2599"/>
      <c r="F4" s="2599"/>
      <c r="G4" s="2599"/>
      <c r="H4" s="2599"/>
      <c r="I4" s="2599"/>
      <c r="J4" s="2599"/>
      <c r="K4" s="2599"/>
    </row>
    <row r="5" spans="1:14" ht="21" customHeight="1">
      <c r="A5" s="2599"/>
      <c r="B5" s="2601"/>
      <c r="C5" s="2601"/>
      <c r="D5" s="2599" t="s">
        <v>698</v>
      </c>
      <c r="E5" s="2599"/>
      <c r="F5" s="2599" t="s">
        <v>699</v>
      </c>
      <c r="G5" s="2599"/>
      <c r="H5" s="2599" t="s">
        <v>700</v>
      </c>
      <c r="I5" s="2599"/>
      <c r="J5" s="2599" t="s">
        <v>701</v>
      </c>
      <c r="K5" s="2599"/>
    </row>
    <row r="6" spans="1:14" ht="21" customHeight="1">
      <c r="A6" s="2599"/>
      <c r="B6" s="706" t="s">
        <v>702</v>
      </c>
      <c r="C6" s="707" t="s">
        <v>703</v>
      </c>
      <c r="D6" s="706" t="s">
        <v>704</v>
      </c>
      <c r="E6" s="707" t="s">
        <v>705</v>
      </c>
      <c r="F6" s="706" t="s">
        <v>704</v>
      </c>
      <c r="G6" s="707" t="s">
        <v>705</v>
      </c>
      <c r="H6" s="706" t="s">
        <v>704</v>
      </c>
      <c r="I6" s="707" t="s">
        <v>705</v>
      </c>
      <c r="J6" s="706" t="s">
        <v>704</v>
      </c>
      <c r="K6" s="707" t="s">
        <v>705</v>
      </c>
    </row>
    <row r="7" spans="1:14" ht="21" customHeight="1">
      <c r="A7" s="708">
        <v>1997</v>
      </c>
      <c r="B7" s="709">
        <v>297249</v>
      </c>
      <c r="C7" s="710">
        <v>13</v>
      </c>
      <c r="D7" s="709">
        <v>1621</v>
      </c>
      <c r="E7" s="710">
        <v>17</v>
      </c>
      <c r="F7" s="709">
        <v>2786</v>
      </c>
      <c r="G7" s="710">
        <v>16</v>
      </c>
      <c r="H7" s="709">
        <v>1017</v>
      </c>
      <c r="I7" s="710">
        <v>17</v>
      </c>
      <c r="J7" s="709">
        <v>5424</v>
      </c>
      <c r="K7" s="710">
        <v>21</v>
      </c>
      <c r="M7" s="1757"/>
      <c r="N7" s="1757"/>
    </row>
    <row r="8" spans="1:14" ht="21" customHeight="1">
      <c r="A8" s="711">
        <v>1998</v>
      </c>
      <c r="B8" s="712">
        <v>431897</v>
      </c>
      <c r="C8" s="713">
        <v>22</v>
      </c>
      <c r="D8" s="712">
        <v>4978</v>
      </c>
      <c r="E8" s="713">
        <v>19</v>
      </c>
      <c r="F8" s="712">
        <v>3630</v>
      </c>
      <c r="G8" s="713">
        <v>16</v>
      </c>
      <c r="H8" s="712">
        <v>5584</v>
      </c>
      <c r="I8" s="713">
        <v>18</v>
      </c>
      <c r="J8" s="712">
        <v>14192</v>
      </c>
      <c r="K8" s="713">
        <v>22</v>
      </c>
      <c r="M8" s="1757"/>
      <c r="N8" s="1757"/>
    </row>
    <row r="9" spans="1:14" ht="21" customHeight="1">
      <c r="A9" s="711">
        <v>1999</v>
      </c>
      <c r="B9" s="712">
        <v>581065</v>
      </c>
      <c r="C9" s="713">
        <v>28</v>
      </c>
      <c r="D9" s="712">
        <v>5215</v>
      </c>
      <c r="E9" s="713">
        <v>22</v>
      </c>
      <c r="F9" s="712">
        <v>4221</v>
      </c>
      <c r="G9" s="713">
        <v>21</v>
      </c>
      <c r="H9" s="712">
        <v>6049</v>
      </c>
      <c r="I9" s="713">
        <v>20</v>
      </c>
      <c r="J9" s="712">
        <v>15485</v>
      </c>
      <c r="K9" s="713">
        <v>27</v>
      </c>
      <c r="M9" s="1757"/>
      <c r="N9" s="1757"/>
    </row>
    <row r="10" spans="1:14" ht="21" customHeight="1">
      <c r="A10" s="711">
        <v>2000</v>
      </c>
      <c r="B10" s="712">
        <v>922761</v>
      </c>
      <c r="C10" s="713">
        <v>31</v>
      </c>
      <c r="D10" s="712">
        <v>6405</v>
      </c>
      <c r="E10" s="713">
        <v>24</v>
      </c>
      <c r="F10" s="712">
        <v>5338</v>
      </c>
      <c r="G10" s="713">
        <v>20</v>
      </c>
      <c r="H10" s="712">
        <v>9027</v>
      </c>
      <c r="I10" s="713">
        <v>23</v>
      </c>
      <c r="J10" s="712">
        <v>21345</v>
      </c>
      <c r="K10" s="713">
        <v>29</v>
      </c>
      <c r="M10" s="1757"/>
      <c r="N10" s="1757"/>
    </row>
    <row r="11" spans="1:14" ht="21" customHeight="1">
      <c r="A11" s="711">
        <v>2001</v>
      </c>
      <c r="B11" s="712">
        <v>1120044</v>
      </c>
      <c r="C11" s="713">
        <v>29</v>
      </c>
      <c r="D11" s="712">
        <v>6673</v>
      </c>
      <c r="E11" s="713">
        <v>25</v>
      </c>
      <c r="F11" s="712">
        <v>5677</v>
      </c>
      <c r="G11" s="713">
        <v>22</v>
      </c>
      <c r="H11" s="712">
        <v>9526</v>
      </c>
      <c r="I11" s="713">
        <v>22</v>
      </c>
      <c r="J11" s="712">
        <v>21876</v>
      </c>
      <c r="K11" s="713">
        <v>29</v>
      </c>
      <c r="M11" s="1757"/>
      <c r="N11" s="1757"/>
    </row>
    <row r="12" spans="1:14" ht="21" customHeight="1">
      <c r="A12" s="711">
        <v>2002</v>
      </c>
      <c r="B12" s="712">
        <v>1339311</v>
      </c>
      <c r="C12" s="713">
        <v>28</v>
      </c>
      <c r="D12" s="712">
        <v>8034</v>
      </c>
      <c r="E12" s="713">
        <v>26</v>
      </c>
      <c r="F12" s="712">
        <v>6658</v>
      </c>
      <c r="G12" s="713">
        <v>22</v>
      </c>
      <c r="H12" s="712">
        <v>8574</v>
      </c>
      <c r="I12" s="713">
        <v>20</v>
      </c>
      <c r="J12" s="712">
        <v>23266</v>
      </c>
      <c r="K12" s="713">
        <v>28</v>
      </c>
      <c r="M12" s="1757"/>
      <c r="N12" s="1757"/>
    </row>
    <row r="13" spans="1:14" ht="21" customHeight="1">
      <c r="A13" s="711">
        <v>2003</v>
      </c>
      <c r="B13" s="712">
        <v>1502031</v>
      </c>
      <c r="C13" s="713">
        <v>29</v>
      </c>
      <c r="D13" s="712">
        <v>6253</v>
      </c>
      <c r="E13" s="713">
        <v>26</v>
      </c>
      <c r="F13" s="712">
        <v>7034</v>
      </c>
      <c r="G13" s="713">
        <v>22</v>
      </c>
      <c r="H13" s="712">
        <v>8464</v>
      </c>
      <c r="I13" s="713">
        <v>20</v>
      </c>
      <c r="J13" s="712">
        <v>24766</v>
      </c>
      <c r="K13" s="713">
        <v>29</v>
      </c>
      <c r="M13" s="1757"/>
      <c r="N13" s="1757"/>
    </row>
    <row r="14" spans="1:14" ht="21" customHeight="1">
      <c r="A14" s="711">
        <v>2004</v>
      </c>
      <c r="B14" s="712">
        <v>1536004</v>
      </c>
      <c r="C14" s="713">
        <v>29</v>
      </c>
      <c r="D14" s="712">
        <v>7456</v>
      </c>
      <c r="E14" s="713">
        <v>26</v>
      </c>
      <c r="F14" s="712">
        <v>8611</v>
      </c>
      <c r="G14" s="713">
        <v>22</v>
      </c>
      <c r="H14" s="712">
        <v>6334</v>
      </c>
      <c r="I14" s="713">
        <v>23</v>
      </c>
      <c r="J14" s="712">
        <v>26851</v>
      </c>
      <c r="K14" s="713">
        <v>30</v>
      </c>
      <c r="M14" s="1757"/>
      <c r="N14" s="1757"/>
    </row>
    <row r="15" spans="1:14" ht="21" customHeight="1">
      <c r="A15" s="711">
        <v>2005</v>
      </c>
      <c r="B15" s="712">
        <v>1706859</v>
      </c>
      <c r="C15" s="713">
        <v>27</v>
      </c>
      <c r="D15" s="712">
        <v>8723</v>
      </c>
      <c r="E15" s="713">
        <v>24</v>
      </c>
      <c r="F15" s="712">
        <v>8974</v>
      </c>
      <c r="G15" s="713">
        <v>20</v>
      </c>
      <c r="H15" s="712">
        <v>6995</v>
      </c>
      <c r="I15" s="713">
        <v>20</v>
      </c>
      <c r="J15" s="712">
        <v>29547</v>
      </c>
      <c r="K15" s="713">
        <v>28</v>
      </c>
      <c r="M15" s="1757"/>
      <c r="N15" s="1757"/>
    </row>
    <row r="16" spans="1:14" ht="21" customHeight="1">
      <c r="A16" s="711">
        <v>2006</v>
      </c>
      <c r="B16" s="712">
        <v>2018424</v>
      </c>
      <c r="C16" s="713">
        <v>28</v>
      </c>
      <c r="D16" s="712">
        <v>7791</v>
      </c>
      <c r="E16" s="713">
        <v>22</v>
      </c>
      <c r="F16" s="712">
        <v>7175</v>
      </c>
      <c r="G16" s="713">
        <v>16</v>
      </c>
      <c r="H16" s="712">
        <v>6516</v>
      </c>
      <c r="I16" s="713">
        <v>18</v>
      </c>
      <c r="J16" s="712">
        <v>32075</v>
      </c>
      <c r="K16" s="713">
        <v>28</v>
      </c>
      <c r="M16" s="1757"/>
      <c r="N16" s="1757"/>
    </row>
    <row r="17" spans="1:14" ht="21" customHeight="1">
      <c r="A17" s="711">
        <v>2007</v>
      </c>
      <c r="B17" s="712">
        <v>2163996</v>
      </c>
      <c r="C17" s="713">
        <v>27</v>
      </c>
      <c r="D17" s="712">
        <v>5185</v>
      </c>
      <c r="E17" s="713">
        <v>18</v>
      </c>
      <c r="F17" s="712">
        <v>4928</v>
      </c>
      <c r="G17" s="713">
        <v>13</v>
      </c>
      <c r="H17" s="712">
        <v>5647</v>
      </c>
      <c r="I17" s="713">
        <v>14</v>
      </c>
      <c r="J17" s="712">
        <v>34765</v>
      </c>
      <c r="K17" s="713">
        <v>24</v>
      </c>
      <c r="M17" s="1757"/>
      <c r="N17" s="1757"/>
    </row>
    <row r="18" spans="1:14" ht="21" customHeight="1">
      <c r="A18" s="711">
        <v>2008</v>
      </c>
      <c r="B18" s="712">
        <v>2330551</v>
      </c>
      <c r="C18" s="713">
        <v>29</v>
      </c>
      <c r="D18" s="712">
        <v>13893</v>
      </c>
      <c r="E18" s="713">
        <v>17</v>
      </c>
      <c r="F18" s="712">
        <v>7650</v>
      </c>
      <c r="G18" s="713">
        <v>13</v>
      </c>
      <c r="H18" s="712">
        <v>6452</v>
      </c>
      <c r="I18" s="713">
        <v>13</v>
      </c>
      <c r="J18" s="712">
        <v>53618</v>
      </c>
      <c r="K18" s="713">
        <v>22</v>
      </c>
      <c r="M18" s="1757"/>
      <c r="N18" s="1757"/>
    </row>
    <row r="19" spans="1:14" ht="21" customHeight="1">
      <c r="A19" s="711">
        <v>2009</v>
      </c>
      <c r="B19" s="712">
        <v>2447679</v>
      </c>
      <c r="C19" s="713">
        <v>31</v>
      </c>
      <c r="D19" s="712">
        <v>15983</v>
      </c>
      <c r="E19" s="713">
        <v>18</v>
      </c>
      <c r="F19" s="712">
        <v>7801</v>
      </c>
      <c r="G19" s="713">
        <v>12</v>
      </c>
      <c r="H19" s="712">
        <v>6621</v>
      </c>
      <c r="I19" s="713">
        <v>13</v>
      </c>
      <c r="J19" s="712">
        <v>60060</v>
      </c>
      <c r="K19" s="713">
        <v>23</v>
      </c>
      <c r="M19" s="1757"/>
      <c r="N19" s="1757"/>
    </row>
    <row r="20" spans="1:14" ht="21" customHeight="1">
      <c r="A20" s="711">
        <v>2010</v>
      </c>
      <c r="B20" s="712">
        <v>2216743</v>
      </c>
      <c r="C20" s="713">
        <v>30</v>
      </c>
      <c r="D20" s="712">
        <v>14002</v>
      </c>
      <c r="E20" s="713">
        <v>17</v>
      </c>
      <c r="F20" s="712">
        <v>7796</v>
      </c>
      <c r="G20" s="713">
        <v>9</v>
      </c>
      <c r="H20" s="712">
        <v>6215</v>
      </c>
      <c r="I20" s="713">
        <v>11</v>
      </c>
      <c r="J20" s="712">
        <v>49649</v>
      </c>
      <c r="K20" s="713">
        <v>21</v>
      </c>
      <c r="M20" s="1757"/>
      <c r="N20" s="1757"/>
    </row>
    <row r="21" spans="1:14" ht="21" customHeight="1">
      <c r="A21" s="711">
        <v>2011</v>
      </c>
      <c r="B21" s="712">
        <v>2691265</v>
      </c>
      <c r="C21" s="713">
        <v>30</v>
      </c>
      <c r="D21" s="712">
        <v>7641</v>
      </c>
      <c r="E21" s="713">
        <v>16</v>
      </c>
      <c r="F21" s="712">
        <v>5764</v>
      </c>
      <c r="G21" s="713">
        <v>9</v>
      </c>
      <c r="H21" s="712">
        <v>6377</v>
      </c>
      <c r="I21" s="713">
        <v>11</v>
      </c>
      <c r="J21" s="712">
        <v>65034</v>
      </c>
      <c r="K21" s="713">
        <v>22</v>
      </c>
      <c r="M21" s="1757"/>
      <c r="N21" s="1757"/>
    </row>
    <row r="22" spans="1:14" ht="21" customHeight="1">
      <c r="A22" s="711">
        <v>2012</v>
      </c>
      <c r="B22" s="712">
        <v>2873613</v>
      </c>
      <c r="C22" s="713">
        <v>28</v>
      </c>
      <c r="D22" s="712">
        <v>7309</v>
      </c>
      <c r="E22" s="713">
        <v>16</v>
      </c>
      <c r="F22" s="712">
        <v>5763</v>
      </c>
      <c r="G22" s="713">
        <v>9</v>
      </c>
      <c r="H22" s="712">
        <v>6798</v>
      </c>
      <c r="I22" s="713">
        <v>12</v>
      </c>
      <c r="J22" s="712">
        <v>78840</v>
      </c>
      <c r="K22" s="713">
        <v>24</v>
      </c>
      <c r="M22" s="1757"/>
      <c r="N22" s="1757"/>
    </row>
    <row r="23" spans="1:14" ht="21" customHeight="1">
      <c r="A23" s="711">
        <v>2013</v>
      </c>
      <c r="B23" s="712">
        <v>3549137</v>
      </c>
      <c r="C23" s="713">
        <v>27</v>
      </c>
      <c r="D23" s="712">
        <v>7010</v>
      </c>
      <c r="E23" s="713">
        <v>14</v>
      </c>
      <c r="F23" s="712">
        <v>5989</v>
      </c>
      <c r="G23" s="713">
        <v>8</v>
      </c>
      <c r="H23" s="712">
        <v>7193</v>
      </c>
      <c r="I23" s="713">
        <v>11</v>
      </c>
      <c r="J23" s="712">
        <v>81928</v>
      </c>
      <c r="K23" s="713">
        <v>21</v>
      </c>
      <c r="M23" s="1757"/>
      <c r="N23" s="1757"/>
    </row>
    <row r="24" spans="1:14" ht="21" customHeight="1">
      <c r="A24" s="711">
        <v>2014</v>
      </c>
      <c r="B24" s="712">
        <v>2964694</v>
      </c>
      <c r="C24" s="713">
        <v>28</v>
      </c>
      <c r="D24" s="712">
        <v>7818</v>
      </c>
      <c r="E24" s="713">
        <v>16</v>
      </c>
      <c r="F24" s="712">
        <v>6507</v>
      </c>
      <c r="G24" s="713">
        <v>10</v>
      </c>
      <c r="H24" s="712">
        <v>8775</v>
      </c>
      <c r="I24" s="713">
        <v>15</v>
      </c>
      <c r="J24" s="712">
        <v>30985</v>
      </c>
      <c r="K24" s="713">
        <v>22</v>
      </c>
      <c r="M24" s="1757"/>
      <c r="N24" s="1757"/>
    </row>
    <row r="25" spans="1:14" ht="21" customHeight="1">
      <c r="A25" s="711">
        <v>2015</v>
      </c>
      <c r="B25" s="712">
        <v>3378718</v>
      </c>
      <c r="C25" s="713">
        <v>24</v>
      </c>
      <c r="D25" s="712">
        <v>6311</v>
      </c>
      <c r="E25" s="713">
        <v>11</v>
      </c>
      <c r="F25" s="712">
        <v>5991</v>
      </c>
      <c r="G25" s="713">
        <v>7</v>
      </c>
      <c r="H25" s="712">
        <v>9062</v>
      </c>
      <c r="I25" s="713">
        <v>13</v>
      </c>
      <c r="J25" s="712">
        <v>21364</v>
      </c>
      <c r="K25" s="713">
        <v>16</v>
      </c>
      <c r="M25" s="1757"/>
      <c r="N25" s="1757"/>
    </row>
    <row r="26" spans="1:14" ht="21" customHeight="1">
      <c r="A26" s="711">
        <v>2016</v>
      </c>
      <c r="B26" s="712">
        <v>3262055.39</v>
      </c>
      <c r="C26" s="713">
        <v>26</v>
      </c>
      <c r="D26" s="712">
        <v>6256</v>
      </c>
      <c r="E26" s="713">
        <v>12</v>
      </c>
      <c r="F26" s="712">
        <v>6088</v>
      </c>
      <c r="G26" s="713">
        <v>7</v>
      </c>
      <c r="H26" s="712">
        <v>8364</v>
      </c>
      <c r="I26" s="713">
        <v>14</v>
      </c>
      <c r="J26" s="712">
        <v>20708</v>
      </c>
      <c r="K26" s="713">
        <v>17</v>
      </c>
      <c r="M26" s="1757"/>
      <c r="N26" s="1757"/>
    </row>
    <row r="27" spans="1:14" ht="21" customHeight="1">
      <c r="A27" s="714">
        <v>2017</v>
      </c>
      <c r="B27" s="715">
        <v>3208532.5154280001</v>
      </c>
      <c r="C27" s="716">
        <v>25</v>
      </c>
      <c r="D27" s="715">
        <v>6053</v>
      </c>
      <c r="E27" s="716">
        <v>12</v>
      </c>
      <c r="F27" s="715">
        <v>5811</v>
      </c>
      <c r="G27" s="716">
        <v>7</v>
      </c>
      <c r="H27" s="715">
        <v>8622</v>
      </c>
      <c r="I27" s="716">
        <v>13</v>
      </c>
      <c r="J27" s="715">
        <v>20486</v>
      </c>
      <c r="K27" s="716">
        <v>18</v>
      </c>
      <c r="M27" s="1757"/>
      <c r="N27" s="1757"/>
    </row>
    <row r="28" spans="1:14" ht="21" customHeight="1">
      <c r="A28" s="714">
        <v>2018</v>
      </c>
      <c r="B28" s="715">
        <v>3858173</v>
      </c>
      <c r="C28" s="716">
        <v>22</v>
      </c>
      <c r="D28" s="715">
        <v>7274</v>
      </c>
      <c r="E28" s="716">
        <v>11</v>
      </c>
      <c r="F28" s="715">
        <v>6538</v>
      </c>
      <c r="G28" s="716">
        <v>10</v>
      </c>
      <c r="H28" s="715">
        <v>6506</v>
      </c>
      <c r="I28" s="716">
        <v>11</v>
      </c>
      <c r="J28" s="715">
        <v>20318</v>
      </c>
      <c r="K28" s="716">
        <v>16</v>
      </c>
      <c r="M28" s="1757"/>
      <c r="N28" s="1757"/>
    </row>
    <row r="29" spans="1:14" ht="21" customHeight="1">
      <c r="A29" s="714">
        <v>2019</v>
      </c>
      <c r="B29" s="715">
        <v>5288894</v>
      </c>
      <c r="C29" s="716">
        <v>25</v>
      </c>
      <c r="D29" s="715">
        <v>4916</v>
      </c>
      <c r="E29" s="716">
        <v>11</v>
      </c>
      <c r="F29" s="715">
        <v>4473</v>
      </c>
      <c r="G29" s="716">
        <v>9</v>
      </c>
      <c r="H29" s="715">
        <v>9436</v>
      </c>
      <c r="I29" s="716">
        <v>13</v>
      </c>
      <c r="J29" s="715">
        <v>18825</v>
      </c>
      <c r="K29" s="716">
        <v>15</v>
      </c>
      <c r="M29" s="1757"/>
      <c r="N29" s="1757"/>
    </row>
    <row r="30" spans="1:14" ht="21" customHeight="1">
      <c r="A30" s="714">
        <v>2020</v>
      </c>
      <c r="B30" s="715">
        <v>4390860.3250000002</v>
      </c>
      <c r="C30" s="716">
        <v>25</v>
      </c>
      <c r="D30" s="715">
        <v>7860</v>
      </c>
      <c r="E30" s="716">
        <v>12</v>
      </c>
      <c r="F30" s="715">
        <v>4434</v>
      </c>
      <c r="G30" s="716">
        <v>9</v>
      </c>
      <c r="H30" s="715">
        <v>9350</v>
      </c>
      <c r="I30" s="716">
        <v>13</v>
      </c>
      <c r="J30" s="715">
        <v>21644</v>
      </c>
      <c r="K30" s="716">
        <v>17</v>
      </c>
      <c r="M30" s="1757"/>
      <c r="N30" s="1757"/>
    </row>
    <row r="31" spans="1:14" ht="21" customHeight="1">
      <c r="A31" s="714">
        <v>2021</v>
      </c>
      <c r="B31" s="715">
        <v>4945291.7672549998</v>
      </c>
      <c r="C31" s="716">
        <v>20</v>
      </c>
      <c r="D31" s="715">
        <v>8253</v>
      </c>
      <c r="E31" s="716">
        <v>9</v>
      </c>
      <c r="F31" s="715">
        <v>4281</v>
      </c>
      <c r="G31" s="716">
        <v>8</v>
      </c>
      <c r="H31" s="715">
        <v>9014</v>
      </c>
      <c r="I31" s="716">
        <v>12</v>
      </c>
      <c r="J31" s="715">
        <v>21548</v>
      </c>
      <c r="K31" s="716">
        <v>14</v>
      </c>
      <c r="M31" s="1757"/>
      <c r="N31" s="1757"/>
    </row>
    <row r="32" spans="1:14" ht="21" customHeight="1">
      <c r="A32" s="714">
        <v>2022</v>
      </c>
      <c r="B32" s="715">
        <v>5967969</v>
      </c>
      <c r="C32" s="716">
        <v>21</v>
      </c>
      <c r="D32" s="715">
        <v>7949</v>
      </c>
      <c r="E32" s="716">
        <v>11</v>
      </c>
      <c r="F32" s="715">
        <v>5068</v>
      </c>
      <c r="G32" s="716">
        <v>10</v>
      </c>
      <c r="H32" s="715">
        <v>10141</v>
      </c>
      <c r="I32" s="716">
        <v>16</v>
      </c>
      <c r="J32" s="715">
        <v>23158</v>
      </c>
      <c r="K32" s="716">
        <v>18</v>
      </c>
      <c r="M32" s="1757"/>
      <c r="N32" s="1757"/>
    </row>
    <row r="33" spans="1:14" ht="21" customHeight="1">
      <c r="A33" s="711">
        <v>2023</v>
      </c>
      <c r="B33" s="2024">
        <v>6204058.885423</v>
      </c>
      <c r="C33" s="2025">
        <v>22</v>
      </c>
      <c r="D33" s="2024">
        <v>7434</v>
      </c>
      <c r="E33" s="2025">
        <v>11</v>
      </c>
      <c r="F33" s="2024">
        <v>5482</v>
      </c>
      <c r="G33" s="2025">
        <v>10</v>
      </c>
      <c r="H33" s="2024">
        <v>10080</v>
      </c>
      <c r="I33" s="2025">
        <v>16</v>
      </c>
      <c r="J33" s="2024">
        <v>22996</v>
      </c>
      <c r="K33" s="2025">
        <v>18</v>
      </c>
      <c r="M33" s="1757"/>
      <c r="N33" s="1757"/>
    </row>
    <row r="34" spans="1:14" ht="21" customHeight="1">
      <c r="A34" s="2182">
        <v>2024</v>
      </c>
      <c r="B34" s="2183">
        <v>6928793</v>
      </c>
      <c r="C34" s="2184">
        <v>23</v>
      </c>
      <c r="D34" s="2183">
        <v>7686</v>
      </c>
      <c r="E34" s="2184">
        <v>10</v>
      </c>
      <c r="F34" s="2183">
        <v>5971</v>
      </c>
      <c r="G34" s="2184">
        <v>8</v>
      </c>
      <c r="H34" s="2183">
        <v>10087</v>
      </c>
      <c r="I34" s="2184">
        <v>16</v>
      </c>
      <c r="J34" s="2183">
        <f>SUM(D34+F34+H34)</f>
        <v>23744</v>
      </c>
      <c r="K34" s="2184">
        <v>17</v>
      </c>
      <c r="M34" s="1757"/>
      <c r="N34" s="1757"/>
    </row>
    <row r="35" spans="1:14" ht="15" customHeight="1">
      <c r="A35" s="296" t="s">
        <v>673</v>
      </c>
      <c r="B35" s="152"/>
      <c r="C35" s="366"/>
      <c r="D35" s="152"/>
      <c r="E35" s="717"/>
      <c r="F35" s="152"/>
      <c r="G35" s="366"/>
      <c r="H35" s="152"/>
      <c r="I35" s="366"/>
      <c r="J35" s="152"/>
      <c r="K35" s="366"/>
    </row>
    <row r="36" spans="1:14" ht="15" customHeight="1">
      <c r="A36" s="2477" t="s">
        <v>706</v>
      </c>
      <c r="B36" s="2477"/>
      <c r="C36" s="2477"/>
      <c r="D36" s="2477"/>
      <c r="E36" s="2477"/>
      <c r="F36" s="2477"/>
      <c r="G36" s="2477"/>
      <c r="H36" s="2477"/>
      <c r="I36" s="2477"/>
      <c r="J36" s="2477"/>
      <c r="K36" s="2477"/>
    </row>
    <row r="37" spans="1:14" ht="15" customHeight="1">
      <c r="A37" s="2477" t="s">
        <v>707</v>
      </c>
      <c r="B37" s="2477"/>
      <c r="C37" s="2477"/>
      <c r="D37" s="2477"/>
      <c r="E37" s="2477"/>
      <c r="F37" s="2477"/>
      <c r="G37" s="2477"/>
      <c r="H37" s="2477"/>
      <c r="I37" s="2477"/>
      <c r="J37" s="2477"/>
      <c r="K37" s="2477"/>
    </row>
    <row r="38" spans="1:14" ht="15" customHeight="1">
      <c r="A38" s="2477" t="s">
        <v>708</v>
      </c>
      <c r="B38" s="2477"/>
      <c r="C38" s="2477"/>
      <c r="D38" s="2477"/>
      <c r="E38" s="2477"/>
      <c r="F38" s="2477"/>
      <c r="G38" s="2477"/>
      <c r="H38" s="2477"/>
      <c r="I38" s="2477"/>
      <c r="J38" s="2477"/>
      <c r="K38" s="2477"/>
    </row>
    <row r="39" spans="1:14" ht="15" customHeight="1">
      <c r="A39" s="2477" t="s">
        <v>709</v>
      </c>
      <c r="B39" s="2477"/>
      <c r="C39" s="2477"/>
      <c r="D39" s="2477"/>
      <c r="E39" s="2477"/>
      <c r="F39" s="2477"/>
      <c r="G39" s="2477"/>
      <c r="H39" s="2477"/>
      <c r="I39" s="2477"/>
      <c r="J39" s="2477"/>
      <c r="K39" s="2477"/>
    </row>
    <row r="40" spans="1:14">
      <c r="A40" s="391"/>
      <c r="B40" s="152"/>
      <c r="C40" s="366"/>
      <c r="D40" s="152"/>
      <c r="E40" s="717"/>
      <c r="F40" s="152"/>
      <c r="G40" s="366"/>
      <c r="H40" s="152"/>
      <c r="I40" s="366"/>
      <c r="J40" s="152"/>
      <c r="K40" s="366"/>
    </row>
    <row r="41" spans="1:14">
      <c r="A41" s="2529" t="s">
        <v>710</v>
      </c>
      <c r="B41" s="2529"/>
      <c r="C41" s="2529"/>
      <c r="D41" s="2529"/>
      <c r="E41" s="2529"/>
      <c r="F41" s="2529"/>
      <c r="G41" s="2529"/>
      <c r="H41" s="2529"/>
      <c r="I41" s="2529"/>
      <c r="J41" s="2529"/>
      <c r="K41" s="2529"/>
    </row>
  </sheetData>
  <mergeCells count="12">
    <mergeCell ref="A36:K36"/>
    <mergeCell ref="A37:K37"/>
    <mergeCell ref="A38:K38"/>
    <mergeCell ref="A39:K39"/>
    <mergeCell ref="A41:K41"/>
    <mergeCell ref="A4:A6"/>
    <mergeCell ref="B4:C5"/>
    <mergeCell ref="D4:K4"/>
    <mergeCell ref="D5:E5"/>
    <mergeCell ref="F5:G5"/>
    <mergeCell ref="H5:I5"/>
    <mergeCell ref="J5:K5"/>
  </mergeCells>
  <phoneticPr fontId="3"/>
  <pageMargins left="0.3543307086614173" right="0.3543307086614173" top="0.78740157480314965" bottom="0.78740157480314965" header="0.31496062992125984" footer="0.31496062992125984"/>
  <pageSetup paperSize="9" scale="86"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6ACEF-3B35-403A-9838-D07F7F77A95C}">
  <dimension ref="A1:G38"/>
  <sheetViews>
    <sheetView showGridLines="0" zoomScaleNormal="100" zoomScaleSheetLayoutView="100" workbookViewId="0"/>
  </sheetViews>
  <sheetFormatPr defaultColWidth="12.83203125" defaultRowHeight="15.5"/>
  <cols>
    <col min="1" max="1" width="12.83203125" style="10"/>
    <col min="2" max="7" width="10.5" style="10" customWidth="1"/>
    <col min="8" max="16384" width="12.83203125" style="10"/>
  </cols>
  <sheetData>
    <row r="1" spans="1:7" ht="23.5">
      <c r="A1" s="151" t="s">
        <v>711</v>
      </c>
      <c r="B1" s="555"/>
      <c r="C1" s="555"/>
      <c r="D1" s="555"/>
      <c r="E1" s="555"/>
      <c r="F1" s="555"/>
      <c r="G1" s="555"/>
    </row>
    <row r="2" spans="1:7" ht="18" customHeight="1">
      <c r="A2" s="555"/>
      <c r="B2" s="555"/>
      <c r="C2" s="555"/>
      <c r="D2" s="555"/>
      <c r="E2" s="555"/>
      <c r="F2" s="555"/>
      <c r="G2" s="555"/>
    </row>
    <row r="3" spans="1:7" ht="18" customHeight="1">
      <c r="A3" s="297"/>
      <c r="B3" s="555"/>
      <c r="C3" s="555"/>
      <c r="D3" s="555"/>
      <c r="E3" s="555"/>
      <c r="F3" s="555"/>
      <c r="G3" s="555"/>
    </row>
    <row r="4" spans="1:7" ht="18" customHeight="1">
      <c r="A4" s="2439" t="s">
        <v>712</v>
      </c>
      <c r="B4" s="2439" t="s">
        <v>713</v>
      </c>
      <c r="C4" s="2439"/>
      <c r="D4" s="2439" t="s">
        <v>714</v>
      </c>
      <c r="E4" s="2439"/>
      <c r="F4" s="2439" t="s">
        <v>715</v>
      </c>
      <c r="G4" s="2439"/>
    </row>
    <row r="5" spans="1:7" ht="18" customHeight="1">
      <c r="A5" s="2439"/>
      <c r="B5" s="719" t="s">
        <v>716</v>
      </c>
      <c r="C5" s="720" t="s">
        <v>717</v>
      </c>
      <c r="D5" s="719" t="s">
        <v>716</v>
      </c>
      <c r="E5" s="720" t="s">
        <v>717</v>
      </c>
      <c r="F5" s="719" t="s">
        <v>716</v>
      </c>
      <c r="G5" s="720" t="s">
        <v>717</v>
      </c>
    </row>
    <row r="6" spans="1:7" s="11" customFormat="1" ht="18.75" customHeight="1">
      <c r="A6" s="721">
        <v>1997</v>
      </c>
      <c r="B6" s="722">
        <v>10</v>
      </c>
      <c r="C6" s="723">
        <v>4</v>
      </c>
      <c r="D6" s="724" t="s">
        <v>180</v>
      </c>
      <c r="E6" s="723" t="s">
        <v>135</v>
      </c>
      <c r="F6" s="722">
        <v>20</v>
      </c>
      <c r="G6" s="723">
        <v>7</v>
      </c>
    </row>
    <row r="7" spans="1:7" s="11" customFormat="1" ht="18.75" customHeight="1">
      <c r="A7" s="725">
        <v>1998</v>
      </c>
      <c r="B7" s="726">
        <v>18</v>
      </c>
      <c r="C7" s="727">
        <v>7</v>
      </c>
      <c r="D7" s="726" t="s">
        <v>135</v>
      </c>
      <c r="E7" s="727" t="s">
        <v>135</v>
      </c>
      <c r="F7" s="726">
        <v>42</v>
      </c>
      <c r="G7" s="727">
        <v>14</v>
      </c>
    </row>
    <row r="8" spans="1:7" s="11" customFormat="1" ht="18.75" customHeight="1">
      <c r="A8" s="725">
        <v>1999</v>
      </c>
      <c r="B8" s="726">
        <v>22</v>
      </c>
      <c r="C8" s="727">
        <v>9</v>
      </c>
      <c r="D8" s="726" t="s">
        <v>135</v>
      </c>
      <c r="E8" s="727" t="s">
        <v>135</v>
      </c>
      <c r="F8" s="726">
        <v>50</v>
      </c>
      <c r="G8" s="727">
        <v>15</v>
      </c>
    </row>
    <row r="9" spans="1:7" s="11" customFormat="1" ht="18.75" customHeight="1">
      <c r="A9" s="725">
        <v>2000</v>
      </c>
      <c r="B9" s="726">
        <v>24</v>
      </c>
      <c r="C9" s="727">
        <v>12</v>
      </c>
      <c r="D9" s="726" t="s">
        <v>135</v>
      </c>
      <c r="E9" s="727" t="s">
        <v>135</v>
      </c>
      <c r="F9" s="726">
        <v>63</v>
      </c>
      <c r="G9" s="727">
        <v>15</v>
      </c>
    </row>
    <row r="10" spans="1:7" s="11" customFormat="1" ht="18.75" customHeight="1">
      <c r="A10" s="725">
        <v>2001</v>
      </c>
      <c r="B10" s="726">
        <v>24</v>
      </c>
      <c r="C10" s="727">
        <v>14</v>
      </c>
      <c r="D10" s="726" t="s">
        <v>135</v>
      </c>
      <c r="E10" s="727" t="s">
        <v>135</v>
      </c>
      <c r="F10" s="726">
        <v>69</v>
      </c>
      <c r="G10" s="727">
        <v>16</v>
      </c>
    </row>
    <row r="11" spans="1:7" s="11" customFormat="1" ht="18.75" customHeight="1">
      <c r="A11" s="725">
        <v>2002</v>
      </c>
      <c r="B11" s="726">
        <v>26</v>
      </c>
      <c r="C11" s="727">
        <v>15</v>
      </c>
      <c r="D11" s="726" t="s">
        <v>135</v>
      </c>
      <c r="E11" s="727" t="s">
        <v>135</v>
      </c>
      <c r="F11" s="726">
        <v>63</v>
      </c>
      <c r="G11" s="727">
        <v>17</v>
      </c>
    </row>
    <row r="12" spans="1:7" s="11" customFormat="1" ht="18.75" customHeight="1">
      <c r="A12" s="725">
        <v>2003</v>
      </c>
      <c r="B12" s="726">
        <v>29</v>
      </c>
      <c r="C12" s="727">
        <v>14</v>
      </c>
      <c r="D12" s="726">
        <v>16</v>
      </c>
      <c r="E12" s="727">
        <v>10</v>
      </c>
      <c r="F12" s="726">
        <v>62</v>
      </c>
      <c r="G12" s="727">
        <v>17</v>
      </c>
    </row>
    <row r="13" spans="1:7" s="11" customFormat="1" ht="18.75" customHeight="1">
      <c r="A13" s="725">
        <v>2004</v>
      </c>
      <c r="B13" s="726">
        <v>23</v>
      </c>
      <c r="C13" s="727">
        <v>13</v>
      </c>
      <c r="D13" s="726">
        <v>39</v>
      </c>
      <c r="E13" s="727">
        <v>15</v>
      </c>
      <c r="F13" s="726">
        <v>67</v>
      </c>
      <c r="G13" s="727">
        <v>17</v>
      </c>
    </row>
    <row r="14" spans="1:7" s="11" customFormat="1" ht="18.75" customHeight="1">
      <c r="A14" s="725">
        <v>2005</v>
      </c>
      <c r="B14" s="726">
        <v>19</v>
      </c>
      <c r="C14" s="727">
        <v>12</v>
      </c>
      <c r="D14" s="726">
        <v>30</v>
      </c>
      <c r="E14" s="727">
        <v>15</v>
      </c>
      <c r="F14" s="726">
        <v>63</v>
      </c>
      <c r="G14" s="727">
        <v>17</v>
      </c>
    </row>
    <row r="15" spans="1:7" s="11" customFormat="1" ht="18.75" customHeight="1">
      <c r="A15" s="725">
        <v>2006</v>
      </c>
      <c r="B15" s="726">
        <v>23</v>
      </c>
      <c r="C15" s="727">
        <v>10</v>
      </c>
      <c r="D15" s="726">
        <v>42</v>
      </c>
      <c r="E15" s="727">
        <v>20</v>
      </c>
      <c r="F15" s="726">
        <v>63</v>
      </c>
      <c r="G15" s="727">
        <v>16</v>
      </c>
    </row>
    <row r="16" spans="1:7" s="11" customFormat="1" ht="18.75" customHeight="1">
      <c r="A16" s="725">
        <v>2007</v>
      </c>
      <c r="B16" s="726">
        <v>25</v>
      </c>
      <c r="C16" s="727">
        <v>9</v>
      </c>
      <c r="D16" s="726">
        <v>51</v>
      </c>
      <c r="E16" s="727">
        <v>22</v>
      </c>
      <c r="F16" s="726">
        <v>66</v>
      </c>
      <c r="G16" s="727">
        <v>15</v>
      </c>
    </row>
    <row r="17" spans="1:7" s="11" customFormat="1" ht="18.75" customHeight="1">
      <c r="A17" s="725">
        <v>2008</v>
      </c>
      <c r="B17" s="726">
        <v>27</v>
      </c>
      <c r="C17" s="727">
        <v>9</v>
      </c>
      <c r="D17" s="726">
        <v>54</v>
      </c>
      <c r="E17" s="727">
        <v>22</v>
      </c>
      <c r="F17" s="726">
        <v>59</v>
      </c>
      <c r="G17" s="727">
        <v>13</v>
      </c>
    </row>
    <row r="18" spans="1:7" s="11" customFormat="1" ht="18.75" customHeight="1">
      <c r="A18" s="725">
        <v>2009</v>
      </c>
      <c r="B18" s="726">
        <v>24</v>
      </c>
      <c r="C18" s="727">
        <v>12</v>
      </c>
      <c r="D18" s="726">
        <v>57</v>
      </c>
      <c r="E18" s="727">
        <v>22</v>
      </c>
      <c r="F18" s="726">
        <v>58</v>
      </c>
      <c r="G18" s="727">
        <v>13</v>
      </c>
    </row>
    <row r="19" spans="1:7" s="11" customFormat="1" ht="18.75" customHeight="1">
      <c r="A19" s="725">
        <v>2010</v>
      </c>
      <c r="B19" s="726">
        <v>23</v>
      </c>
      <c r="C19" s="727">
        <v>11</v>
      </c>
      <c r="D19" s="726">
        <v>50</v>
      </c>
      <c r="E19" s="727">
        <v>20</v>
      </c>
      <c r="F19" s="726">
        <v>44</v>
      </c>
      <c r="G19" s="727">
        <v>12</v>
      </c>
    </row>
    <row r="20" spans="1:7" s="11" customFormat="1" ht="18.75" customHeight="1">
      <c r="A20" s="725">
        <v>2011</v>
      </c>
      <c r="B20" s="726">
        <v>32</v>
      </c>
      <c r="C20" s="727">
        <v>13</v>
      </c>
      <c r="D20" s="726">
        <v>60</v>
      </c>
      <c r="E20" s="727">
        <v>21</v>
      </c>
      <c r="F20" s="726">
        <v>58</v>
      </c>
      <c r="G20" s="727">
        <v>13</v>
      </c>
    </row>
    <row r="21" spans="1:7" s="11" customFormat="1" ht="18.75" customHeight="1">
      <c r="A21" s="725">
        <v>2012</v>
      </c>
      <c r="B21" s="726">
        <v>35</v>
      </c>
      <c r="C21" s="727">
        <v>14</v>
      </c>
      <c r="D21" s="726">
        <v>64</v>
      </c>
      <c r="E21" s="727">
        <v>21</v>
      </c>
      <c r="F21" s="726">
        <v>68</v>
      </c>
      <c r="G21" s="727">
        <v>13</v>
      </c>
    </row>
    <row r="22" spans="1:7" s="11" customFormat="1" ht="18.75" customHeight="1">
      <c r="A22" s="725">
        <v>2013</v>
      </c>
      <c r="B22" s="726">
        <v>36</v>
      </c>
      <c r="C22" s="727">
        <v>14</v>
      </c>
      <c r="D22" s="726">
        <v>69</v>
      </c>
      <c r="E22" s="727">
        <v>22</v>
      </c>
      <c r="F22" s="726">
        <v>66</v>
      </c>
      <c r="G22" s="727">
        <v>13</v>
      </c>
    </row>
    <row r="23" spans="1:7" s="11" customFormat="1" ht="18.75" customHeight="1">
      <c r="A23" s="725">
        <v>2014</v>
      </c>
      <c r="B23" s="726">
        <v>33</v>
      </c>
      <c r="C23" s="727">
        <v>14</v>
      </c>
      <c r="D23" s="726">
        <v>60</v>
      </c>
      <c r="E23" s="727">
        <v>18</v>
      </c>
      <c r="F23" s="726">
        <v>65</v>
      </c>
      <c r="G23" s="727">
        <v>12</v>
      </c>
    </row>
    <row r="24" spans="1:7" s="11" customFormat="1" ht="18.75" customHeight="1">
      <c r="A24" s="725">
        <v>2015</v>
      </c>
      <c r="B24" s="726">
        <v>30</v>
      </c>
      <c r="C24" s="727">
        <v>12</v>
      </c>
      <c r="D24" s="726">
        <v>38</v>
      </c>
      <c r="E24" s="727">
        <v>15</v>
      </c>
      <c r="F24" s="726">
        <v>56</v>
      </c>
      <c r="G24" s="727">
        <v>14</v>
      </c>
    </row>
    <row r="25" spans="1:7" s="11" customFormat="1" ht="18.75" customHeight="1">
      <c r="A25" s="725">
        <v>2016</v>
      </c>
      <c r="B25" s="726">
        <v>27</v>
      </c>
      <c r="C25" s="727">
        <v>12</v>
      </c>
      <c r="D25" s="726">
        <v>46</v>
      </c>
      <c r="E25" s="727">
        <v>18</v>
      </c>
      <c r="F25" s="726">
        <v>48</v>
      </c>
      <c r="G25" s="727">
        <v>13</v>
      </c>
    </row>
    <row r="26" spans="1:7" s="11" customFormat="1" ht="18.75" customHeight="1">
      <c r="A26" s="728">
        <v>2017</v>
      </c>
      <c r="B26" s="729">
        <v>28</v>
      </c>
      <c r="C26" s="730">
        <v>12</v>
      </c>
      <c r="D26" s="729">
        <v>46</v>
      </c>
      <c r="E26" s="730">
        <v>17</v>
      </c>
      <c r="F26" s="729">
        <v>52</v>
      </c>
      <c r="G26" s="730">
        <v>12</v>
      </c>
    </row>
    <row r="27" spans="1:7" s="11" customFormat="1" ht="18.75" customHeight="1">
      <c r="A27" s="728">
        <v>2018</v>
      </c>
      <c r="B27" s="729">
        <v>27</v>
      </c>
      <c r="C27" s="730">
        <v>12</v>
      </c>
      <c r="D27" s="729">
        <v>55</v>
      </c>
      <c r="E27" s="730">
        <v>15</v>
      </c>
      <c r="F27" s="729">
        <v>43</v>
      </c>
      <c r="G27" s="730">
        <v>12</v>
      </c>
    </row>
    <row r="28" spans="1:7" s="11" customFormat="1" ht="18.75" customHeight="1">
      <c r="A28" s="728">
        <v>2019</v>
      </c>
      <c r="B28" s="729">
        <v>37</v>
      </c>
      <c r="C28" s="730">
        <v>12</v>
      </c>
      <c r="D28" s="729">
        <v>38</v>
      </c>
      <c r="E28" s="730">
        <v>13</v>
      </c>
      <c r="F28" s="729">
        <v>39</v>
      </c>
      <c r="G28" s="730">
        <v>10</v>
      </c>
    </row>
    <row r="29" spans="1:7" s="11" customFormat="1" ht="18.75" customHeight="1">
      <c r="A29" s="728">
        <v>2020</v>
      </c>
      <c r="B29" s="729">
        <v>40</v>
      </c>
      <c r="C29" s="730">
        <v>13</v>
      </c>
      <c r="D29" s="729">
        <v>65</v>
      </c>
      <c r="E29" s="730">
        <v>17</v>
      </c>
      <c r="F29" s="729">
        <v>59</v>
      </c>
      <c r="G29" s="730">
        <v>15</v>
      </c>
    </row>
    <row r="30" spans="1:7" s="11" customFormat="1" ht="18.75" customHeight="1">
      <c r="A30" s="728">
        <v>2021</v>
      </c>
      <c r="B30" s="729">
        <v>38</v>
      </c>
      <c r="C30" s="730">
        <v>13</v>
      </c>
      <c r="D30" s="729">
        <v>57</v>
      </c>
      <c r="E30" s="730">
        <v>15</v>
      </c>
      <c r="F30" s="729">
        <v>56</v>
      </c>
      <c r="G30" s="730">
        <v>13</v>
      </c>
    </row>
    <row r="31" spans="1:7" s="11" customFormat="1" ht="18.75" customHeight="1">
      <c r="A31" s="728">
        <v>2022</v>
      </c>
      <c r="B31" s="729">
        <v>41</v>
      </c>
      <c r="C31" s="730">
        <v>13</v>
      </c>
      <c r="D31" s="729">
        <v>54</v>
      </c>
      <c r="E31" s="730">
        <v>16</v>
      </c>
      <c r="F31" s="729">
        <v>59</v>
      </c>
      <c r="G31" s="730">
        <v>15</v>
      </c>
    </row>
    <row r="32" spans="1:7" s="11" customFormat="1" ht="18.75" customHeight="1">
      <c r="A32" s="728">
        <v>2023</v>
      </c>
      <c r="B32" s="729">
        <v>38</v>
      </c>
      <c r="C32" s="730">
        <v>14</v>
      </c>
      <c r="D32" s="729">
        <v>52</v>
      </c>
      <c r="E32" s="730">
        <v>17</v>
      </c>
      <c r="F32" s="729">
        <v>56</v>
      </c>
      <c r="G32" s="730">
        <v>15</v>
      </c>
    </row>
    <row r="33" spans="1:7" s="11" customFormat="1" ht="18.75" customHeight="1">
      <c r="A33" s="773">
        <v>2024</v>
      </c>
      <c r="B33" s="2185">
        <v>34</v>
      </c>
      <c r="C33" s="2186">
        <v>11</v>
      </c>
      <c r="D33" s="2185">
        <v>54</v>
      </c>
      <c r="E33" s="2186">
        <v>16</v>
      </c>
      <c r="F33" s="2185">
        <v>56</v>
      </c>
      <c r="G33" s="2186">
        <v>15</v>
      </c>
    </row>
    <row r="34" spans="1:7" s="11" customFormat="1">
      <c r="A34" s="296" t="s">
        <v>718</v>
      </c>
      <c r="B34" s="152"/>
      <c r="C34" s="366"/>
      <c r="D34" s="152"/>
      <c r="E34" s="717"/>
      <c r="F34" s="152"/>
      <c r="G34" s="366"/>
    </row>
    <row r="35" spans="1:7">
      <c r="A35" s="2477" t="s">
        <v>719</v>
      </c>
      <c r="B35" s="2477"/>
      <c r="C35" s="2477"/>
      <c r="D35" s="2477"/>
      <c r="E35" s="2477"/>
      <c r="F35" s="2477"/>
      <c r="G35" s="2477"/>
    </row>
    <row r="36" spans="1:7">
      <c r="A36" s="2603" t="s">
        <v>2243</v>
      </c>
      <c r="B36" s="2603"/>
      <c r="C36" s="2603"/>
      <c r="D36" s="2603"/>
      <c r="E36" s="2603"/>
      <c r="F36" s="2603"/>
      <c r="G36" s="2603"/>
    </row>
    <row r="37" spans="1:7">
      <c r="A37" s="732"/>
      <c r="B37" s="555"/>
      <c r="C37" s="555"/>
      <c r="D37" s="555"/>
      <c r="E37" s="555"/>
      <c r="F37" s="555"/>
      <c r="G37" s="555"/>
    </row>
    <row r="38" spans="1:7">
      <c r="A38" s="2602" t="s">
        <v>710</v>
      </c>
      <c r="B38" s="2602"/>
      <c r="C38" s="2602"/>
      <c r="D38" s="2602"/>
      <c r="E38" s="2602"/>
      <c r="F38" s="2602"/>
      <c r="G38" s="2602"/>
    </row>
  </sheetData>
  <mergeCells count="7">
    <mergeCell ref="A38:G38"/>
    <mergeCell ref="A4:A5"/>
    <mergeCell ref="B4:C4"/>
    <mergeCell ref="D4:E4"/>
    <mergeCell ref="F4:G4"/>
    <mergeCell ref="A35:G35"/>
    <mergeCell ref="A36:G36"/>
  </mergeCells>
  <phoneticPr fontId="3"/>
  <pageMargins left="0.3543307086614173" right="0.3543307086614173" top="0.78740157480314965" bottom="0.78740157480314965" header="0.31496062992125984" footer="0.31496062992125984"/>
  <pageSetup paperSize="9" orientation="portrait" horizontalDpi="4294967292" verticalDpi="4294967292"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3511C-B781-490D-B38F-2E4C3731DF20}">
  <dimension ref="A1:AS195"/>
  <sheetViews>
    <sheetView showGridLines="0" zoomScaleNormal="100" zoomScaleSheetLayoutView="100" workbookViewId="0"/>
  </sheetViews>
  <sheetFormatPr defaultColWidth="12.83203125" defaultRowHeight="15.5"/>
  <cols>
    <col min="1" max="1" width="11.58203125" style="171" customWidth="1"/>
    <col min="2" max="2" width="6.5" style="772" customWidth="1"/>
    <col min="3" max="42" width="4.58203125" style="220" customWidth="1"/>
    <col min="43" max="43" width="12.83203125" style="171"/>
    <col min="44" max="44" width="14.58203125" style="171" customWidth="1"/>
    <col min="45" max="45" width="7" style="214" customWidth="1"/>
    <col min="46" max="60" width="6.5" style="171" customWidth="1"/>
    <col min="61" max="16384" width="12.83203125" style="171"/>
  </cols>
  <sheetData>
    <row r="1" spans="1:45" ht="23.5">
      <c r="A1" s="151" t="s">
        <v>720</v>
      </c>
      <c r="B1" s="734"/>
      <c r="C1" s="185"/>
      <c r="D1" s="185"/>
      <c r="E1" s="185"/>
      <c r="F1" s="185"/>
      <c r="G1" s="185"/>
      <c r="H1" s="185"/>
      <c r="I1" s="185"/>
      <c r="J1" s="185"/>
      <c r="K1" s="185"/>
      <c r="L1" s="185"/>
      <c r="M1" s="185"/>
      <c r="N1" s="185"/>
      <c r="O1" s="185"/>
      <c r="P1" s="185"/>
      <c r="Q1" s="185"/>
      <c r="R1" s="185"/>
      <c r="S1" s="185"/>
      <c r="T1" s="185"/>
      <c r="U1" s="185"/>
      <c r="V1" s="185"/>
      <c r="W1" s="185"/>
      <c r="X1" s="185"/>
    </row>
    <row r="2" spans="1:45" ht="18" customHeight="1">
      <c r="A2" s="734"/>
      <c r="B2" s="185"/>
      <c r="C2" s="185"/>
      <c r="D2" s="185"/>
      <c r="E2" s="185"/>
      <c r="F2" s="185"/>
      <c r="G2" s="185"/>
      <c r="H2" s="185"/>
      <c r="I2" s="185"/>
      <c r="J2" s="185"/>
      <c r="K2" s="185"/>
      <c r="M2" s="185"/>
      <c r="N2" s="185"/>
      <c r="O2" s="185"/>
      <c r="P2" s="185"/>
      <c r="Q2" s="185"/>
      <c r="R2" s="185"/>
      <c r="S2" s="185"/>
      <c r="T2" s="185"/>
      <c r="U2" s="185"/>
      <c r="V2" s="185"/>
      <c r="W2" s="185"/>
      <c r="X2" s="185"/>
      <c r="AP2" s="171"/>
      <c r="AR2" s="214"/>
      <c r="AS2" s="171"/>
    </row>
    <row r="3" spans="1:45" ht="18" customHeight="1">
      <c r="A3" s="2605" t="s">
        <v>721</v>
      </c>
      <c r="B3" s="2605"/>
      <c r="C3" s="2605"/>
      <c r="D3" s="2605"/>
      <c r="E3" s="2605"/>
      <c r="F3" s="2605"/>
      <c r="G3" s="2605"/>
      <c r="H3" s="2605"/>
      <c r="I3" s="2605"/>
      <c r="J3" s="2605"/>
      <c r="K3" s="2605"/>
      <c r="L3" s="2605"/>
      <c r="M3" s="2605"/>
      <c r="N3" s="2605"/>
      <c r="O3" s="2605"/>
      <c r="P3" s="2605"/>
      <c r="Q3" s="2605"/>
      <c r="R3" s="2605"/>
      <c r="S3" s="594"/>
      <c r="T3" s="594"/>
      <c r="U3" s="594"/>
      <c r="V3" s="594"/>
      <c r="W3" s="594"/>
      <c r="X3" s="594"/>
      <c r="Y3" s="171"/>
      <c r="Z3" s="171"/>
      <c r="AA3" s="171"/>
      <c r="AB3" s="171"/>
      <c r="AC3" s="171"/>
      <c r="AD3" s="171"/>
      <c r="AE3" s="171"/>
      <c r="AF3" s="171"/>
      <c r="AG3" s="171"/>
      <c r="AH3" s="171"/>
      <c r="AI3" s="171"/>
      <c r="AJ3" s="171"/>
      <c r="AK3" s="171"/>
      <c r="AL3" s="171"/>
      <c r="AM3" s="171"/>
      <c r="AN3" s="171"/>
      <c r="AO3" s="171"/>
      <c r="AP3" s="171"/>
      <c r="AS3" s="171"/>
    </row>
    <row r="4" spans="1:45" ht="16.5" customHeight="1">
      <c r="A4" s="735" t="s">
        <v>722</v>
      </c>
      <c r="B4" s="736" t="s">
        <v>723</v>
      </c>
      <c r="C4" s="737">
        <v>2000</v>
      </c>
      <c r="D4" s="738">
        <v>2004</v>
      </c>
      <c r="E4" s="738">
        <v>2005</v>
      </c>
      <c r="F4" s="738">
        <v>2006</v>
      </c>
      <c r="G4" s="738">
        <v>2007</v>
      </c>
      <c r="H4" s="738">
        <v>2008</v>
      </c>
      <c r="I4" s="738">
        <v>2009</v>
      </c>
      <c r="J4" s="738">
        <v>2010</v>
      </c>
      <c r="K4" s="738">
        <v>2011</v>
      </c>
      <c r="L4" s="738">
        <v>2012</v>
      </c>
      <c r="M4" s="738">
        <v>2013</v>
      </c>
      <c r="N4" s="738">
        <v>2014</v>
      </c>
      <c r="O4" s="738">
        <v>2015</v>
      </c>
      <c r="P4" s="738">
        <v>2016</v>
      </c>
      <c r="Q4" s="739">
        <v>2017</v>
      </c>
      <c r="R4" s="738">
        <v>2018</v>
      </c>
      <c r="S4" s="739">
        <v>2019</v>
      </c>
      <c r="T4" s="739">
        <v>2020</v>
      </c>
      <c r="U4" s="739">
        <v>2021</v>
      </c>
      <c r="V4" s="739">
        <v>2022</v>
      </c>
      <c r="W4" s="739">
        <v>2023</v>
      </c>
      <c r="X4" s="774">
        <v>2024</v>
      </c>
      <c r="Z4" s="171"/>
      <c r="AA4" s="171"/>
      <c r="AB4" s="171"/>
      <c r="AC4" s="171"/>
      <c r="AD4" s="171"/>
      <c r="AE4" s="171"/>
      <c r="AF4" s="171"/>
      <c r="AG4" s="171"/>
      <c r="AH4" s="171"/>
      <c r="AI4" s="171"/>
      <c r="AJ4" s="171"/>
      <c r="AK4" s="171"/>
      <c r="AL4" s="171"/>
      <c r="AM4" s="171"/>
      <c r="AN4" s="171"/>
      <c r="AO4" s="171"/>
      <c r="AP4" s="171"/>
      <c r="AS4" s="171"/>
    </row>
    <row r="5" spans="1:45" ht="12.75" customHeight="1">
      <c r="A5" s="740" t="s">
        <v>724</v>
      </c>
      <c r="B5" s="741" t="s">
        <v>725</v>
      </c>
      <c r="C5" s="742">
        <v>9</v>
      </c>
      <c r="D5" s="743">
        <v>12</v>
      </c>
      <c r="E5" s="743">
        <v>11</v>
      </c>
      <c r="F5" s="743">
        <v>10</v>
      </c>
      <c r="G5" s="743">
        <v>9</v>
      </c>
      <c r="H5" s="743">
        <v>9</v>
      </c>
      <c r="I5" s="743">
        <v>11</v>
      </c>
      <c r="J5" s="743">
        <v>10</v>
      </c>
      <c r="K5" s="743">
        <v>12</v>
      </c>
      <c r="L5" s="743">
        <v>12</v>
      </c>
      <c r="M5" s="743">
        <v>12</v>
      </c>
      <c r="N5" s="743">
        <v>10</v>
      </c>
      <c r="O5" s="743">
        <v>8</v>
      </c>
      <c r="P5" s="743">
        <v>9</v>
      </c>
      <c r="Q5" s="744">
        <v>9</v>
      </c>
      <c r="R5" s="743">
        <v>10</v>
      </c>
      <c r="S5" s="744">
        <v>10</v>
      </c>
      <c r="T5" s="744">
        <v>11</v>
      </c>
      <c r="U5" s="744">
        <v>11</v>
      </c>
      <c r="V5" s="744">
        <v>10</v>
      </c>
      <c r="W5" s="744">
        <v>11</v>
      </c>
      <c r="X5" s="2187">
        <v>9</v>
      </c>
      <c r="Z5" s="171"/>
      <c r="AA5" s="171"/>
      <c r="AB5" s="171"/>
      <c r="AC5" s="171"/>
      <c r="AD5" s="171"/>
      <c r="AE5" s="171"/>
      <c r="AF5" s="171"/>
      <c r="AG5" s="171"/>
      <c r="AH5" s="171"/>
      <c r="AI5" s="171"/>
      <c r="AJ5" s="171"/>
      <c r="AK5" s="171"/>
      <c r="AL5" s="171"/>
      <c r="AM5" s="171"/>
      <c r="AN5" s="171"/>
      <c r="AO5" s="171"/>
      <c r="AP5" s="171"/>
      <c r="AS5" s="171"/>
    </row>
    <row r="6" spans="1:45" ht="12.75" customHeight="1">
      <c r="A6" s="745" t="s">
        <v>726</v>
      </c>
      <c r="B6" s="746" t="s">
        <v>727</v>
      </c>
      <c r="C6" s="747">
        <v>11</v>
      </c>
      <c r="D6" s="748">
        <v>14</v>
      </c>
      <c r="E6" s="748">
        <v>14</v>
      </c>
      <c r="F6" s="748">
        <v>15</v>
      </c>
      <c r="G6" s="748">
        <v>19</v>
      </c>
      <c r="H6" s="748">
        <v>16</v>
      </c>
      <c r="I6" s="748">
        <v>18</v>
      </c>
      <c r="J6" s="748">
        <v>18</v>
      </c>
      <c r="K6" s="748">
        <v>21</v>
      </c>
      <c r="L6" s="748">
        <v>23</v>
      </c>
      <c r="M6" s="748">
        <v>21</v>
      </c>
      <c r="N6" s="748">
        <v>14</v>
      </c>
      <c r="O6" s="748">
        <v>13</v>
      </c>
      <c r="P6" s="748">
        <v>15</v>
      </c>
      <c r="Q6" s="749">
        <v>15</v>
      </c>
      <c r="R6" s="748">
        <v>21</v>
      </c>
      <c r="S6" s="749">
        <v>25</v>
      </c>
      <c r="T6" s="749">
        <v>29</v>
      </c>
      <c r="U6" s="749">
        <v>27</v>
      </c>
      <c r="V6" s="749">
        <v>25</v>
      </c>
      <c r="W6" s="749">
        <v>23</v>
      </c>
      <c r="X6" s="775">
        <v>20</v>
      </c>
      <c r="Y6" s="171"/>
      <c r="Z6" s="171"/>
      <c r="AA6" s="171"/>
      <c r="AB6" s="171"/>
      <c r="AC6" s="171"/>
      <c r="AD6" s="171"/>
      <c r="AE6" s="171"/>
      <c r="AF6" s="171"/>
      <c r="AG6" s="171"/>
      <c r="AH6" s="171"/>
      <c r="AI6" s="171"/>
      <c r="AJ6" s="171"/>
      <c r="AK6" s="171"/>
      <c r="AL6" s="171"/>
      <c r="AM6" s="171"/>
      <c r="AN6" s="171"/>
      <c r="AO6" s="171"/>
      <c r="AP6" s="171"/>
      <c r="AS6" s="171"/>
    </row>
    <row r="7" spans="1:45" ht="12.75" customHeight="1">
      <c r="A7" s="740" t="s">
        <v>728</v>
      </c>
      <c r="B7" s="741" t="s">
        <v>725</v>
      </c>
      <c r="C7" s="742"/>
      <c r="D7" s="743"/>
      <c r="E7" s="743"/>
      <c r="F7" s="743"/>
      <c r="G7" s="743"/>
      <c r="H7" s="743"/>
      <c r="I7" s="743"/>
      <c r="J7" s="743"/>
      <c r="K7" s="743"/>
      <c r="L7" s="743"/>
      <c r="M7" s="743">
        <v>1</v>
      </c>
      <c r="N7" s="743">
        <v>1</v>
      </c>
      <c r="O7" s="743">
        <v>1</v>
      </c>
      <c r="P7" s="743">
        <v>1</v>
      </c>
      <c r="Q7" s="744">
        <v>1</v>
      </c>
      <c r="R7" s="743">
        <v>1</v>
      </c>
      <c r="S7" s="744">
        <v>1</v>
      </c>
      <c r="T7" s="744">
        <v>1</v>
      </c>
      <c r="U7" s="744">
        <v>1</v>
      </c>
      <c r="V7" s="744">
        <v>1</v>
      </c>
      <c r="W7" s="744"/>
      <c r="X7" s="2187"/>
      <c r="Y7" s="171"/>
      <c r="Z7" s="171"/>
      <c r="AA7" s="171"/>
      <c r="AB7" s="171"/>
      <c r="AC7" s="171"/>
      <c r="AD7" s="171"/>
      <c r="AE7" s="171"/>
      <c r="AF7" s="171"/>
      <c r="AG7" s="171"/>
      <c r="AH7" s="171"/>
      <c r="AI7" s="171"/>
      <c r="AJ7" s="171"/>
      <c r="AK7" s="171"/>
      <c r="AL7" s="171"/>
      <c r="AM7" s="171"/>
      <c r="AN7" s="171"/>
      <c r="AO7" s="171"/>
      <c r="AP7" s="171"/>
      <c r="AS7" s="171"/>
    </row>
    <row r="8" spans="1:45" ht="12.75" customHeight="1">
      <c r="A8" s="745" t="s">
        <v>729</v>
      </c>
      <c r="B8" s="746" t="s">
        <v>727</v>
      </c>
      <c r="C8" s="747"/>
      <c r="D8" s="748"/>
      <c r="E8" s="748"/>
      <c r="F8" s="748"/>
      <c r="G8" s="748"/>
      <c r="H8" s="748"/>
      <c r="I8" s="748"/>
      <c r="J8" s="748"/>
      <c r="K8" s="748"/>
      <c r="L8" s="748"/>
      <c r="M8" s="748">
        <v>1</v>
      </c>
      <c r="N8" s="748">
        <v>1</v>
      </c>
      <c r="O8" s="748">
        <v>1</v>
      </c>
      <c r="P8" s="748">
        <v>1</v>
      </c>
      <c r="Q8" s="749">
        <v>1</v>
      </c>
      <c r="R8" s="748">
        <v>1</v>
      </c>
      <c r="S8" s="749">
        <v>1</v>
      </c>
      <c r="T8" s="749">
        <v>1</v>
      </c>
      <c r="U8" s="749">
        <v>1</v>
      </c>
      <c r="V8" s="749">
        <v>1</v>
      </c>
      <c r="W8" s="749"/>
      <c r="X8" s="775"/>
      <c r="Y8" s="171"/>
      <c r="Z8" s="171"/>
      <c r="AA8" s="171"/>
      <c r="AB8" s="171"/>
      <c r="AC8" s="171"/>
      <c r="AD8" s="171"/>
      <c r="AE8" s="171"/>
      <c r="AF8" s="171"/>
      <c r="AG8" s="171"/>
      <c r="AH8" s="171"/>
      <c r="AI8" s="171"/>
      <c r="AJ8" s="171"/>
      <c r="AK8" s="171"/>
      <c r="AL8" s="171"/>
      <c r="AM8" s="171"/>
      <c r="AN8" s="171"/>
      <c r="AO8" s="171"/>
      <c r="AP8" s="171"/>
      <c r="AS8" s="171"/>
    </row>
    <row r="9" spans="1:45" ht="12.75" customHeight="1">
      <c r="A9" s="740" t="s">
        <v>730</v>
      </c>
      <c r="B9" s="741" t="s">
        <v>725</v>
      </c>
      <c r="C9" s="742">
        <v>0</v>
      </c>
      <c r="D9" s="743"/>
      <c r="E9" s="743"/>
      <c r="F9" s="743"/>
      <c r="G9" s="743"/>
      <c r="H9" s="743"/>
      <c r="I9" s="743"/>
      <c r="J9" s="743"/>
      <c r="K9" s="743"/>
      <c r="L9" s="743"/>
      <c r="M9" s="743"/>
      <c r="N9" s="743"/>
      <c r="O9" s="743"/>
      <c r="P9" s="743"/>
      <c r="Q9" s="744"/>
      <c r="R9" s="743"/>
      <c r="S9" s="744"/>
      <c r="T9" s="744"/>
      <c r="U9" s="744"/>
      <c r="V9" s="744">
        <v>1</v>
      </c>
      <c r="W9" s="744">
        <v>1</v>
      </c>
      <c r="X9" s="2187"/>
      <c r="Y9" s="171"/>
      <c r="Z9" s="171"/>
      <c r="AA9" s="171"/>
      <c r="AB9" s="171"/>
      <c r="AC9" s="171"/>
      <c r="AD9" s="171"/>
      <c r="AE9" s="171"/>
      <c r="AF9" s="171"/>
      <c r="AG9" s="171"/>
      <c r="AH9" s="171"/>
      <c r="AI9" s="171"/>
      <c r="AJ9" s="171"/>
      <c r="AK9" s="171"/>
      <c r="AL9" s="171"/>
      <c r="AM9" s="171"/>
      <c r="AN9" s="171"/>
      <c r="AO9" s="171"/>
      <c r="AP9" s="171"/>
      <c r="AS9" s="171"/>
    </row>
    <row r="10" spans="1:45" ht="12.75" customHeight="1">
      <c r="A10" s="745" t="s">
        <v>731</v>
      </c>
      <c r="B10" s="746" t="s">
        <v>727</v>
      </c>
      <c r="C10" s="747">
        <v>0</v>
      </c>
      <c r="D10" s="748"/>
      <c r="E10" s="748"/>
      <c r="F10" s="748"/>
      <c r="G10" s="748"/>
      <c r="H10" s="748"/>
      <c r="I10" s="748"/>
      <c r="J10" s="748"/>
      <c r="K10" s="748"/>
      <c r="L10" s="748"/>
      <c r="M10" s="748"/>
      <c r="N10" s="748"/>
      <c r="O10" s="748"/>
      <c r="P10" s="748"/>
      <c r="Q10" s="749"/>
      <c r="R10" s="748"/>
      <c r="S10" s="749"/>
      <c r="T10" s="749"/>
      <c r="U10" s="749"/>
      <c r="V10" s="749">
        <v>1</v>
      </c>
      <c r="W10" s="749">
        <v>1</v>
      </c>
      <c r="X10" s="775"/>
      <c r="Y10" s="171"/>
      <c r="Z10" s="171"/>
      <c r="AA10" s="171"/>
      <c r="AB10" s="171"/>
      <c r="AC10" s="171"/>
      <c r="AD10" s="171"/>
      <c r="AE10" s="171"/>
      <c r="AF10" s="171"/>
      <c r="AG10" s="171"/>
      <c r="AH10" s="171"/>
      <c r="AI10" s="171"/>
      <c r="AJ10" s="171"/>
      <c r="AK10" s="171"/>
      <c r="AL10" s="171"/>
      <c r="AM10" s="171"/>
      <c r="AN10" s="171"/>
      <c r="AO10" s="171"/>
      <c r="AP10" s="171"/>
      <c r="AS10" s="171"/>
    </row>
    <row r="11" spans="1:45" ht="12.75" customHeight="1">
      <c r="A11" s="740" t="s">
        <v>732</v>
      </c>
      <c r="B11" s="741" t="s">
        <v>725</v>
      </c>
      <c r="C11" s="742"/>
      <c r="D11" s="743"/>
      <c r="E11" s="743"/>
      <c r="F11" s="743"/>
      <c r="G11" s="743"/>
      <c r="H11" s="743"/>
      <c r="I11" s="743"/>
      <c r="J11" s="743"/>
      <c r="K11" s="743">
        <v>1</v>
      </c>
      <c r="L11" s="743"/>
      <c r="M11" s="743"/>
      <c r="N11" s="743">
        <v>1</v>
      </c>
      <c r="O11" s="743">
        <v>1</v>
      </c>
      <c r="P11" s="743">
        <v>1</v>
      </c>
      <c r="Q11" s="744">
        <v>1</v>
      </c>
      <c r="R11" s="743">
        <v>1</v>
      </c>
      <c r="S11" s="744">
        <v>1</v>
      </c>
      <c r="T11" s="744">
        <v>1</v>
      </c>
      <c r="U11" s="744"/>
      <c r="V11" s="744">
        <v>1</v>
      </c>
      <c r="W11" s="744">
        <v>1</v>
      </c>
      <c r="X11" s="2187">
        <v>1</v>
      </c>
      <c r="Y11" s="171"/>
      <c r="Z11" s="171"/>
      <c r="AA11" s="171"/>
      <c r="AB11" s="171"/>
      <c r="AC11" s="171"/>
      <c r="AD11" s="171"/>
      <c r="AE11" s="171"/>
      <c r="AF11" s="171"/>
      <c r="AG11" s="171"/>
      <c r="AH11" s="171"/>
      <c r="AI11" s="171"/>
      <c r="AJ11" s="171"/>
      <c r="AK11" s="171"/>
      <c r="AL11" s="171"/>
      <c r="AM11" s="171"/>
      <c r="AN11" s="171"/>
      <c r="AO11" s="171"/>
      <c r="AP11" s="171"/>
      <c r="AS11" s="171"/>
    </row>
    <row r="12" spans="1:45" ht="12.75" customHeight="1">
      <c r="A12" s="745" t="s">
        <v>733</v>
      </c>
      <c r="B12" s="746" t="s">
        <v>727</v>
      </c>
      <c r="C12" s="747"/>
      <c r="D12" s="748"/>
      <c r="E12" s="748"/>
      <c r="F12" s="748"/>
      <c r="G12" s="748"/>
      <c r="H12" s="748"/>
      <c r="I12" s="748"/>
      <c r="J12" s="748"/>
      <c r="K12" s="748">
        <v>1</v>
      </c>
      <c r="L12" s="748"/>
      <c r="M12" s="748"/>
      <c r="N12" s="748">
        <v>1</v>
      </c>
      <c r="O12" s="748">
        <v>1</v>
      </c>
      <c r="P12" s="748">
        <v>1</v>
      </c>
      <c r="Q12" s="749">
        <v>1</v>
      </c>
      <c r="R12" s="748">
        <v>1</v>
      </c>
      <c r="S12" s="749">
        <v>1</v>
      </c>
      <c r="T12" s="749">
        <v>1</v>
      </c>
      <c r="U12" s="749"/>
      <c r="V12" s="749">
        <v>1</v>
      </c>
      <c r="W12" s="749">
        <v>1</v>
      </c>
      <c r="X12" s="775">
        <v>1</v>
      </c>
      <c r="Y12" s="171"/>
      <c r="Z12" s="171"/>
      <c r="AA12" s="171"/>
      <c r="AB12" s="171"/>
      <c r="AC12" s="171"/>
      <c r="AD12" s="171"/>
      <c r="AE12" s="171"/>
      <c r="AF12" s="171"/>
      <c r="AG12" s="171"/>
      <c r="AH12" s="171"/>
      <c r="AI12" s="171"/>
      <c r="AJ12" s="171"/>
      <c r="AK12" s="171"/>
      <c r="AL12" s="171"/>
      <c r="AM12" s="171"/>
      <c r="AN12" s="171"/>
      <c r="AO12" s="171"/>
      <c r="AP12" s="171"/>
      <c r="AS12" s="171"/>
    </row>
    <row r="13" spans="1:45" ht="12.75" customHeight="1">
      <c r="A13" s="740" t="s">
        <v>734</v>
      </c>
      <c r="B13" s="741" t="s">
        <v>725</v>
      </c>
      <c r="C13" s="742">
        <v>3</v>
      </c>
      <c r="D13" s="743">
        <v>1</v>
      </c>
      <c r="E13" s="743"/>
      <c r="F13" s="743">
        <v>1</v>
      </c>
      <c r="G13" s="743">
        <v>1</v>
      </c>
      <c r="H13" s="743">
        <v>1</v>
      </c>
      <c r="I13" s="743"/>
      <c r="J13" s="743"/>
      <c r="K13" s="743">
        <v>1</v>
      </c>
      <c r="L13" s="743">
        <v>1</v>
      </c>
      <c r="M13" s="743">
        <v>1</v>
      </c>
      <c r="N13" s="743">
        <v>1</v>
      </c>
      <c r="O13" s="743">
        <v>1</v>
      </c>
      <c r="P13" s="743"/>
      <c r="Q13" s="744"/>
      <c r="R13" s="743"/>
      <c r="S13" s="744"/>
      <c r="T13" s="744">
        <v>1</v>
      </c>
      <c r="U13" s="744">
        <v>1</v>
      </c>
      <c r="V13" s="744">
        <v>1</v>
      </c>
      <c r="W13" s="744">
        <v>1</v>
      </c>
      <c r="X13" s="2187">
        <v>1</v>
      </c>
      <c r="Y13" s="171"/>
      <c r="Z13" s="171"/>
      <c r="AA13" s="171"/>
      <c r="AB13" s="171"/>
      <c r="AC13" s="171"/>
      <c r="AD13" s="171"/>
      <c r="AE13" s="171"/>
      <c r="AF13" s="171"/>
      <c r="AG13" s="171"/>
      <c r="AH13" s="171"/>
      <c r="AI13" s="171"/>
      <c r="AJ13" s="171"/>
      <c r="AK13" s="171"/>
      <c r="AL13" s="171"/>
      <c r="AM13" s="171"/>
      <c r="AN13" s="171"/>
      <c r="AO13" s="171"/>
      <c r="AP13" s="171"/>
      <c r="AS13" s="171"/>
    </row>
    <row r="14" spans="1:45" ht="12.75" customHeight="1">
      <c r="A14" s="745" t="s">
        <v>735</v>
      </c>
      <c r="B14" s="746" t="s">
        <v>727</v>
      </c>
      <c r="C14" s="747">
        <v>3</v>
      </c>
      <c r="D14" s="748">
        <v>1</v>
      </c>
      <c r="E14" s="748"/>
      <c r="F14" s="748">
        <v>1</v>
      </c>
      <c r="G14" s="748">
        <v>1</v>
      </c>
      <c r="H14" s="748">
        <v>1</v>
      </c>
      <c r="I14" s="748"/>
      <c r="J14" s="748"/>
      <c r="K14" s="748">
        <v>1</v>
      </c>
      <c r="L14" s="748">
        <v>1</v>
      </c>
      <c r="M14" s="748">
        <v>1</v>
      </c>
      <c r="N14" s="748">
        <v>1</v>
      </c>
      <c r="O14" s="748">
        <v>1</v>
      </c>
      <c r="P14" s="748"/>
      <c r="Q14" s="749"/>
      <c r="R14" s="748"/>
      <c r="S14" s="749"/>
      <c r="T14" s="749">
        <v>1</v>
      </c>
      <c r="U14" s="749">
        <v>2</v>
      </c>
      <c r="V14" s="749">
        <v>2</v>
      </c>
      <c r="W14" s="749">
        <v>2</v>
      </c>
      <c r="X14" s="775">
        <v>3</v>
      </c>
      <c r="Y14" s="171"/>
      <c r="Z14" s="171"/>
      <c r="AA14" s="171"/>
      <c r="AB14" s="171"/>
      <c r="AC14" s="171"/>
      <c r="AD14" s="171"/>
      <c r="AE14" s="171"/>
      <c r="AF14" s="171"/>
      <c r="AG14" s="171"/>
      <c r="AH14" s="171"/>
      <c r="AI14" s="171"/>
      <c r="AJ14" s="171"/>
      <c r="AK14" s="171"/>
      <c r="AL14" s="171"/>
      <c r="AM14" s="171"/>
      <c r="AN14" s="171"/>
      <c r="AO14" s="171"/>
      <c r="AP14" s="171"/>
      <c r="AS14" s="171"/>
    </row>
    <row r="15" spans="1:45" ht="12.75" customHeight="1">
      <c r="A15" s="740" t="s">
        <v>736</v>
      </c>
      <c r="B15" s="741" t="s">
        <v>725</v>
      </c>
      <c r="C15" s="742"/>
      <c r="D15" s="743"/>
      <c r="E15" s="743"/>
      <c r="F15" s="743"/>
      <c r="G15" s="743"/>
      <c r="H15" s="743"/>
      <c r="I15" s="743"/>
      <c r="J15" s="743"/>
      <c r="K15" s="743"/>
      <c r="L15" s="743">
        <v>1</v>
      </c>
      <c r="M15" s="743">
        <v>1</v>
      </c>
      <c r="N15" s="743">
        <v>1</v>
      </c>
      <c r="O15" s="743">
        <v>1</v>
      </c>
      <c r="P15" s="743">
        <v>1</v>
      </c>
      <c r="Q15" s="744">
        <v>1</v>
      </c>
      <c r="R15" s="743"/>
      <c r="S15" s="744"/>
      <c r="T15" s="744"/>
      <c r="U15" s="744"/>
      <c r="V15" s="744"/>
      <c r="W15" s="744"/>
      <c r="X15" s="2187"/>
      <c r="Y15" s="171"/>
      <c r="Z15" s="171"/>
      <c r="AA15" s="171"/>
      <c r="AB15" s="171"/>
      <c r="AC15" s="171"/>
      <c r="AD15" s="171"/>
      <c r="AE15" s="171"/>
      <c r="AF15" s="171"/>
      <c r="AG15" s="171"/>
      <c r="AH15" s="171"/>
      <c r="AI15" s="171"/>
      <c r="AJ15" s="171"/>
      <c r="AK15" s="171"/>
      <c r="AL15" s="171"/>
      <c r="AM15" s="171"/>
      <c r="AN15" s="171"/>
      <c r="AO15" s="171"/>
      <c r="AP15" s="171"/>
      <c r="AS15" s="171"/>
    </row>
    <row r="16" spans="1:45" ht="12.75" customHeight="1">
      <c r="A16" s="745" t="s">
        <v>737</v>
      </c>
      <c r="B16" s="746" t="s">
        <v>727</v>
      </c>
      <c r="C16" s="747"/>
      <c r="D16" s="748"/>
      <c r="E16" s="748"/>
      <c r="F16" s="748"/>
      <c r="G16" s="748"/>
      <c r="H16" s="748"/>
      <c r="I16" s="748"/>
      <c r="J16" s="748"/>
      <c r="K16" s="748"/>
      <c r="L16" s="748">
        <v>1</v>
      </c>
      <c r="M16" s="748">
        <v>1</v>
      </c>
      <c r="N16" s="748">
        <v>1</v>
      </c>
      <c r="O16" s="748">
        <v>1</v>
      </c>
      <c r="P16" s="748">
        <v>1</v>
      </c>
      <c r="Q16" s="749">
        <v>1</v>
      </c>
      <c r="R16" s="748"/>
      <c r="S16" s="749"/>
      <c r="T16" s="749"/>
      <c r="U16" s="749"/>
      <c r="V16" s="749"/>
      <c r="W16" s="749"/>
      <c r="X16" s="775"/>
      <c r="Y16" s="171"/>
      <c r="Z16" s="171"/>
      <c r="AA16" s="171"/>
      <c r="AB16" s="171"/>
      <c r="AC16" s="171"/>
      <c r="AD16" s="171"/>
      <c r="AE16" s="171"/>
      <c r="AF16" s="171"/>
      <c r="AG16" s="171"/>
      <c r="AH16" s="171"/>
      <c r="AI16" s="171"/>
      <c r="AJ16" s="171"/>
      <c r="AK16" s="171"/>
      <c r="AL16" s="171"/>
      <c r="AM16" s="171"/>
      <c r="AN16" s="171"/>
      <c r="AO16" s="171"/>
      <c r="AP16" s="171"/>
      <c r="AS16" s="171"/>
    </row>
    <row r="17" spans="1:45" ht="12.75" customHeight="1">
      <c r="A17" s="740" t="s">
        <v>738</v>
      </c>
      <c r="B17" s="741" t="s">
        <v>725</v>
      </c>
      <c r="C17" s="742">
        <v>0</v>
      </c>
      <c r="D17" s="743"/>
      <c r="E17" s="743"/>
      <c r="F17" s="743"/>
      <c r="G17" s="743"/>
      <c r="H17" s="743"/>
      <c r="I17" s="743"/>
      <c r="J17" s="743"/>
      <c r="K17" s="743"/>
      <c r="L17" s="743"/>
      <c r="M17" s="743"/>
      <c r="N17" s="743"/>
      <c r="O17" s="743"/>
      <c r="P17" s="743"/>
      <c r="Q17" s="744"/>
      <c r="R17" s="743"/>
      <c r="S17" s="744"/>
      <c r="T17" s="744"/>
      <c r="U17" s="744"/>
      <c r="V17" s="744"/>
      <c r="W17" s="744"/>
      <c r="X17" s="2187"/>
      <c r="Y17" s="171"/>
      <c r="Z17" s="171"/>
      <c r="AA17" s="171"/>
      <c r="AB17" s="171"/>
      <c r="AC17" s="171"/>
      <c r="AD17" s="171"/>
      <c r="AE17" s="171"/>
      <c r="AF17" s="171"/>
      <c r="AG17" s="171"/>
      <c r="AH17" s="171"/>
      <c r="AI17" s="171"/>
      <c r="AJ17" s="171"/>
      <c r="AK17" s="171"/>
      <c r="AL17" s="171"/>
      <c r="AM17" s="171"/>
      <c r="AN17" s="171"/>
      <c r="AO17" s="171"/>
      <c r="AP17" s="171"/>
      <c r="AS17" s="171"/>
    </row>
    <row r="18" spans="1:45" ht="12.75" customHeight="1">
      <c r="A18" s="745" t="s">
        <v>739</v>
      </c>
      <c r="B18" s="746" t="s">
        <v>727</v>
      </c>
      <c r="C18" s="747">
        <v>0</v>
      </c>
      <c r="D18" s="748"/>
      <c r="E18" s="748"/>
      <c r="F18" s="748"/>
      <c r="G18" s="748"/>
      <c r="H18" s="748"/>
      <c r="I18" s="748"/>
      <c r="J18" s="748"/>
      <c r="K18" s="748"/>
      <c r="L18" s="748"/>
      <c r="M18" s="748"/>
      <c r="N18" s="748"/>
      <c r="O18" s="748"/>
      <c r="P18" s="748"/>
      <c r="Q18" s="749"/>
      <c r="R18" s="748"/>
      <c r="S18" s="749"/>
      <c r="T18" s="749"/>
      <c r="U18" s="749"/>
      <c r="V18" s="749"/>
      <c r="W18" s="749"/>
      <c r="X18" s="775"/>
      <c r="Y18" s="171"/>
      <c r="Z18" s="171"/>
      <c r="AA18" s="171"/>
      <c r="AB18" s="171"/>
      <c r="AC18" s="171"/>
      <c r="AD18" s="171"/>
      <c r="AE18" s="171"/>
      <c r="AF18" s="171"/>
      <c r="AG18" s="171"/>
      <c r="AH18" s="171"/>
      <c r="AI18" s="171"/>
      <c r="AJ18" s="171"/>
      <c r="AK18" s="171"/>
      <c r="AL18" s="171"/>
      <c r="AM18" s="171"/>
      <c r="AN18" s="171"/>
      <c r="AO18" s="171"/>
      <c r="AP18" s="171"/>
      <c r="AS18" s="171"/>
    </row>
    <row r="19" spans="1:45" ht="12.75" customHeight="1">
      <c r="A19" s="740" t="s">
        <v>740</v>
      </c>
      <c r="B19" s="741" t="s">
        <v>725</v>
      </c>
      <c r="C19" s="742">
        <v>5</v>
      </c>
      <c r="D19" s="743">
        <v>5</v>
      </c>
      <c r="E19" s="743">
        <v>2</v>
      </c>
      <c r="F19" s="743">
        <v>3</v>
      </c>
      <c r="G19" s="743">
        <v>2</v>
      </c>
      <c r="H19" s="743">
        <v>1</v>
      </c>
      <c r="I19" s="743">
        <v>2</v>
      </c>
      <c r="J19" s="743">
        <v>2</v>
      </c>
      <c r="K19" s="743">
        <v>3</v>
      </c>
      <c r="L19" s="743">
        <v>3</v>
      </c>
      <c r="M19" s="743">
        <v>3</v>
      </c>
      <c r="N19" s="743">
        <v>3</v>
      </c>
      <c r="O19" s="743">
        <v>2</v>
      </c>
      <c r="P19" s="743">
        <v>1</v>
      </c>
      <c r="Q19" s="744">
        <v>1</v>
      </c>
      <c r="R19" s="743"/>
      <c r="S19" s="744">
        <v>2</v>
      </c>
      <c r="T19" s="744">
        <v>2</v>
      </c>
      <c r="U19" s="744">
        <v>2</v>
      </c>
      <c r="V19" s="744">
        <v>2</v>
      </c>
      <c r="W19" s="744">
        <v>2</v>
      </c>
      <c r="X19" s="2187">
        <v>2</v>
      </c>
      <c r="Y19" s="171"/>
      <c r="Z19" s="171"/>
      <c r="AA19" s="171"/>
      <c r="AB19" s="171"/>
      <c r="AC19" s="171"/>
      <c r="AD19" s="171"/>
      <c r="AE19" s="171"/>
      <c r="AF19" s="171"/>
      <c r="AG19" s="171"/>
      <c r="AH19" s="171"/>
      <c r="AI19" s="171"/>
      <c r="AJ19" s="171"/>
      <c r="AK19" s="171"/>
      <c r="AL19" s="171"/>
      <c r="AM19" s="171"/>
      <c r="AN19" s="171"/>
      <c r="AO19" s="171"/>
      <c r="AP19" s="171"/>
      <c r="AS19" s="171"/>
    </row>
    <row r="20" spans="1:45" ht="12.75" customHeight="1">
      <c r="A20" s="745" t="s">
        <v>741</v>
      </c>
      <c r="B20" s="746" t="s">
        <v>727</v>
      </c>
      <c r="C20" s="747">
        <v>6</v>
      </c>
      <c r="D20" s="748">
        <v>5</v>
      </c>
      <c r="E20" s="748">
        <v>2</v>
      </c>
      <c r="F20" s="748">
        <v>3</v>
      </c>
      <c r="G20" s="748">
        <v>2</v>
      </c>
      <c r="H20" s="748">
        <v>1</v>
      </c>
      <c r="I20" s="748">
        <v>2</v>
      </c>
      <c r="J20" s="748">
        <v>2</v>
      </c>
      <c r="K20" s="748">
        <v>3</v>
      </c>
      <c r="L20" s="748">
        <v>3</v>
      </c>
      <c r="M20" s="748">
        <v>3</v>
      </c>
      <c r="N20" s="748">
        <v>3</v>
      </c>
      <c r="O20" s="748">
        <v>2</v>
      </c>
      <c r="P20" s="748">
        <v>1</v>
      </c>
      <c r="Q20" s="749">
        <v>1</v>
      </c>
      <c r="R20" s="748"/>
      <c r="S20" s="749">
        <v>2</v>
      </c>
      <c r="T20" s="749">
        <v>2</v>
      </c>
      <c r="U20" s="749">
        <v>2</v>
      </c>
      <c r="V20" s="749">
        <v>2</v>
      </c>
      <c r="W20" s="749">
        <v>2</v>
      </c>
      <c r="X20" s="775">
        <v>2</v>
      </c>
      <c r="Y20" s="171"/>
      <c r="Z20" s="171"/>
      <c r="AA20" s="171"/>
      <c r="AB20" s="171"/>
      <c r="AC20" s="171"/>
      <c r="AD20" s="171"/>
      <c r="AE20" s="171"/>
      <c r="AF20" s="171"/>
      <c r="AG20" s="171"/>
      <c r="AH20" s="171"/>
      <c r="AI20" s="171"/>
      <c r="AJ20" s="171"/>
      <c r="AK20" s="171"/>
      <c r="AL20" s="171"/>
      <c r="AM20" s="171"/>
      <c r="AN20" s="171"/>
      <c r="AO20" s="171"/>
      <c r="AP20" s="171"/>
      <c r="AS20" s="171"/>
    </row>
    <row r="21" spans="1:45" ht="12.75" customHeight="1">
      <c r="A21" s="740" t="s">
        <v>742</v>
      </c>
      <c r="B21" s="741" t="s">
        <v>725</v>
      </c>
      <c r="C21" s="742">
        <v>0</v>
      </c>
      <c r="D21" s="743">
        <v>1</v>
      </c>
      <c r="E21" s="743"/>
      <c r="F21" s="743"/>
      <c r="G21" s="743"/>
      <c r="H21" s="743"/>
      <c r="I21" s="743"/>
      <c r="J21" s="743"/>
      <c r="K21" s="743"/>
      <c r="L21" s="743"/>
      <c r="M21" s="743"/>
      <c r="N21" s="743"/>
      <c r="O21" s="743"/>
      <c r="P21" s="743"/>
      <c r="Q21" s="744"/>
      <c r="R21" s="743"/>
      <c r="S21" s="744"/>
      <c r="T21" s="744"/>
      <c r="U21" s="744"/>
      <c r="V21" s="744"/>
      <c r="W21" s="744"/>
      <c r="X21" s="2187"/>
      <c r="Y21" s="171"/>
      <c r="Z21" s="171"/>
      <c r="AA21" s="171"/>
      <c r="AB21" s="171"/>
      <c r="AC21" s="171"/>
      <c r="AD21" s="171"/>
      <c r="AE21" s="171"/>
      <c r="AF21" s="171"/>
      <c r="AG21" s="171"/>
      <c r="AH21" s="171"/>
      <c r="AI21" s="171"/>
      <c r="AJ21" s="171"/>
      <c r="AK21" s="171"/>
      <c r="AL21" s="171"/>
      <c r="AM21" s="171"/>
      <c r="AN21" s="171"/>
      <c r="AO21" s="171"/>
      <c r="AP21" s="171"/>
      <c r="AS21" s="171"/>
    </row>
    <row r="22" spans="1:45" ht="12.75" customHeight="1">
      <c r="A22" s="745" t="s">
        <v>743</v>
      </c>
      <c r="B22" s="746" t="s">
        <v>727</v>
      </c>
      <c r="C22" s="747">
        <v>0</v>
      </c>
      <c r="D22" s="748">
        <v>1</v>
      </c>
      <c r="E22" s="748"/>
      <c r="F22" s="748"/>
      <c r="G22" s="748"/>
      <c r="H22" s="748"/>
      <c r="I22" s="748"/>
      <c r="J22" s="748"/>
      <c r="K22" s="748"/>
      <c r="L22" s="748"/>
      <c r="M22" s="748"/>
      <c r="N22" s="748"/>
      <c r="O22" s="748"/>
      <c r="P22" s="748"/>
      <c r="Q22" s="749"/>
      <c r="R22" s="748"/>
      <c r="S22" s="749"/>
      <c r="T22" s="749"/>
      <c r="U22" s="749"/>
      <c r="V22" s="749"/>
      <c r="W22" s="749"/>
      <c r="X22" s="775"/>
      <c r="Y22" s="171"/>
      <c r="Z22" s="171"/>
      <c r="AA22" s="171"/>
      <c r="AB22" s="171"/>
      <c r="AC22" s="171"/>
      <c r="AD22" s="171"/>
      <c r="AE22" s="171"/>
      <c r="AF22" s="171"/>
      <c r="AG22" s="171"/>
      <c r="AH22" s="171"/>
      <c r="AI22" s="171"/>
      <c r="AJ22" s="171"/>
      <c r="AK22" s="171"/>
      <c r="AL22" s="171"/>
      <c r="AM22" s="171"/>
      <c r="AN22" s="171"/>
      <c r="AO22" s="171"/>
      <c r="AP22" s="171"/>
      <c r="AS22" s="171"/>
    </row>
    <row r="23" spans="1:45" ht="12.75" customHeight="1">
      <c r="A23" s="740" t="s">
        <v>744</v>
      </c>
      <c r="B23" s="741" t="s">
        <v>725</v>
      </c>
      <c r="C23" s="742"/>
      <c r="D23" s="743"/>
      <c r="E23" s="743">
        <v>1</v>
      </c>
      <c r="F23" s="743">
        <v>1</v>
      </c>
      <c r="G23" s="743">
        <v>1</v>
      </c>
      <c r="H23" s="743">
        <v>1</v>
      </c>
      <c r="I23" s="743">
        <v>1</v>
      </c>
      <c r="J23" s="743">
        <v>1</v>
      </c>
      <c r="K23" s="743"/>
      <c r="L23" s="743"/>
      <c r="M23" s="743"/>
      <c r="N23" s="743"/>
      <c r="O23" s="743"/>
      <c r="P23" s="743"/>
      <c r="Q23" s="744"/>
      <c r="R23" s="743"/>
      <c r="S23" s="744"/>
      <c r="T23" s="744"/>
      <c r="U23" s="744"/>
      <c r="V23" s="744">
        <v>1</v>
      </c>
      <c r="W23" s="744">
        <v>1</v>
      </c>
      <c r="X23" s="2187"/>
      <c r="Y23" s="171"/>
      <c r="Z23" s="171"/>
      <c r="AA23" s="171"/>
      <c r="AB23" s="171"/>
      <c r="AC23" s="171"/>
      <c r="AD23" s="171"/>
      <c r="AE23" s="171"/>
      <c r="AF23" s="171"/>
      <c r="AG23" s="171"/>
      <c r="AH23" s="171"/>
      <c r="AI23" s="171"/>
      <c r="AJ23" s="171"/>
      <c r="AK23" s="171"/>
      <c r="AL23" s="171"/>
      <c r="AM23" s="171"/>
      <c r="AN23" s="171"/>
      <c r="AO23" s="171"/>
      <c r="AP23" s="171"/>
      <c r="AS23" s="171"/>
    </row>
    <row r="24" spans="1:45" ht="12.75" customHeight="1">
      <c r="A24" s="745" t="s">
        <v>745</v>
      </c>
      <c r="B24" s="746" t="s">
        <v>727</v>
      </c>
      <c r="C24" s="747"/>
      <c r="D24" s="748"/>
      <c r="E24" s="748">
        <v>1</v>
      </c>
      <c r="F24" s="748">
        <v>1</v>
      </c>
      <c r="G24" s="748">
        <v>1</v>
      </c>
      <c r="H24" s="748">
        <v>1</v>
      </c>
      <c r="I24" s="748">
        <v>1</v>
      </c>
      <c r="J24" s="748">
        <v>1</v>
      </c>
      <c r="K24" s="748"/>
      <c r="L24" s="748"/>
      <c r="M24" s="748"/>
      <c r="N24" s="748"/>
      <c r="O24" s="748"/>
      <c r="P24" s="748"/>
      <c r="Q24" s="749"/>
      <c r="R24" s="748"/>
      <c r="S24" s="749"/>
      <c r="T24" s="749"/>
      <c r="U24" s="749"/>
      <c r="V24" s="749">
        <v>1</v>
      </c>
      <c r="W24" s="749">
        <v>1</v>
      </c>
      <c r="X24" s="775"/>
      <c r="Y24" s="171"/>
      <c r="Z24" s="171"/>
      <c r="AA24" s="171"/>
      <c r="AB24" s="171"/>
      <c r="AC24" s="171"/>
      <c r="AD24" s="171"/>
      <c r="AE24" s="171"/>
      <c r="AF24" s="171"/>
      <c r="AG24" s="171"/>
      <c r="AH24" s="171"/>
      <c r="AI24" s="171"/>
      <c r="AJ24" s="171"/>
      <c r="AK24" s="171"/>
      <c r="AL24" s="171"/>
      <c r="AM24" s="171"/>
      <c r="AN24" s="171"/>
      <c r="AO24" s="171"/>
      <c r="AP24" s="171"/>
      <c r="AS24" s="171"/>
    </row>
    <row r="25" spans="1:45" ht="12.75" customHeight="1">
      <c r="A25" s="740" t="s">
        <v>746</v>
      </c>
      <c r="B25" s="741" t="s">
        <v>725</v>
      </c>
      <c r="C25" s="742"/>
      <c r="D25" s="743"/>
      <c r="E25" s="743"/>
      <c r="F25" s="743"/>
      <c r="G25" s="743"/>
      <c r="H25" s="743"/>
      <c r="I25" s="743">
        <v>1</v>
      </c>
      <c r="J25" s="743">
        <v>1</v>
      </c>
      <c r="K25" s="743">
        <v>1</v>
      </c>
      <c r="L25" s="743">
        <v>1</v>
      </c>
      <c r="M25" s="743">
        <v>1</v>
      </c>
      <c r="N25" s="743">
        <v>2</v>
      </c>
      <c r="O25" s="743">
        <v>1</v>
      </c>
      <c r="P25" s="743">
        <v>1</v>
      </c>
      <c r="Q25" s="744">
        <v>1</v>
      </c>
      <c r="R25" s="743">
        <v>1</v>
      </c>
      <c r="S25" s="744">
        <v>1</v>
      </c>
      <c r="T25" s="744">
        <v>1</v>
      </c>
      <c r="U25" s="744"/>
      <c r="V25" s="744">
        <v>1</v>
      </c>
      <c r="W25" s="744">
        <v>1</v>
      </c>
      <c r="X25" s="2187">
        <v>1</v>
      </c>
      <c r="Y25" s="171"/>
      <c r="Z25" s="171"/>
      <c r="AA25" s="171"/>
      <c r="AB25" s="171"/>
      <c r="AC25" s="171"/>
      <c r="AD25" s="171"/>
      <c r="AE25" s="171"/>
      <c r="AF25" s="171"/>
      <c r="AG25" s="171"/>
      <c r="AH25" s="171"/>
      <c r="AI25" s="171"/>
      <c r="AJ25" s="171"/>
      <c r="AK25" s="171"/>
      <c r="AL25" s="171"/>
      <c r="AM25" s="171"/>
      <c r="AN25" s="171"/>
      <c r="AO25" s="171"/>
      <c r="AP25" s="171"/>
      <c r="AS25" s="171"/>
    </row>
    <row r="26" spans="1:45" ht="12.75" customHeight="1">
      <c r="A26" s="745" t="s">
        <v>747</v>
      </c>
      <c r="B26" s="746" t="s">
        <v>727</v>
      </c>
      <c r="C26" s="747"/>
      <c r="D26" s="748"/>
      <c r="E26" s="748"/>
      <c r="F26" s="748"/>
      <c r="G26" s="748"/>
      <c r="H26" s="748"/>
      <c r="I26" s="748">
        <v>1</v>
      </c>
      <c r="J26" s="748">
        <v>1</v>
      </c>
      <c r="K26" s="748">
        <v>1</v>
      </c>
      <c r="L26" s="748">
        <v>1</v>
      </c>
      <c r="M26" s="748">
        <v>1</v>
      </c>
      <c r="N26" s="748">
        <v>2</v>
      </c>
      <c r="O26" s="748">
        <v>1</v>
      </c>
      <c r="P26" s="748">
        <v>1</v>
      </c>
      <c r="Q26" s="749">
        <v>1</v>
      </c>
      <c r="R26" s="748">
        <v>1</v>
      </c>
      <c r="S26" s="749">
        <v>1</v>
      </c>
      <c r="T26" s="749">
        <v>1</v>
      </c>
      <c r="U26" s="749"/>
      <c r="V26" s="749">
        <v>1</v>
      </c>
      <c r="W26" s="749">
        <v>1</v>
      </c>
      <c r="X26" s="775">
        <v>1</v>
      </c>
      <c r="Y26" s="171"/>
      <c r="Z26" s="171"/>
      <c r="AA26" s="171"/>
      <c r="AB26" s="171"/>
      <c r="AC26" s="171"/>
      <c r="AD26" s="171"/>
      <c r="AE26" s="171"/>
      <c r="AF26" s="171"/>
      <c r="AG26" s="171"/>
      <c r="AH26" s="171"/>
      <c r="AI26" s="171"/>
      <c r="AJ26" s="171"/>
      <c r="AK26" s="171"/>
      <c r="AL26" s="171"/>
      <c r="AM26" s="171"/>
      <c r="AN26" s="171"/>
      <c r="AO26" s="171"/>
      <c r="AP26" s="171"/>
      <c r="AS26" s="171"/>
    </row>
    <row r="27" spans="1:45" ht="12.75" customHeight="1">
      <c r="A27" s="740" t="s">
        <v>748</v>
      </c>
      <c r="B27" s="741" t="s">
        <v>725</v>
      </c>
      <c r="C27" s="742">
        <v>0</v>
      </c>
      <c r="D27" s="743">
        <v>2</v>
      </c>
      <c r="E27" s="743">
        <v>2</v>
      </c>
      <c r="F27" s="743">
        <v>2</v>
      </c>
      <c r="G27" s="743">
        <v>1</v>
      </c>
      <c r="H27" s="743">
        <v>1</v>
      </c>
      <c r="I27" s="743">
        <v>1</v>
      </c>
      <c r="J27" s="743"/>
      <c r="K27" s="743">
        <v>2</v>
      </c>
      <c r="L27" s="743">
        <v>2</v>
      </c>
      <c r="M27" s="743">
        <v>3</v>
      </c>
      <c r="N27" s="743">
        <v>2</v>
      </c>
      <c r="O27" s="743">
        <v>2</v>
      </c>
      <c r="P27" s="743">
        <v>1</v>
      </c>
      <c r="Q27" s="744">
        <v>1</v>
      </c>
      <c r="R27" s="743"/>
      <c r="S27" s="744">
        <v>1</v>
      </c>
      <c r="T27" s="744"/>
      <c r="U27" s="744">
        <v>1</v>
      </c>
      <c r="V27" s="744">
        <v>1</v>
      </c>
      <c r="W27" s="744">
        <v>1</v>
      </c>
      <c r="X27" s="2187">
        <v>1</v>
      </c>
      <c r="Y27" s="171"/>
      <c r="Z27" s="171"/>
      <c r="AA27" s="171"/>
      <c r="AB27" s="171"/>
      <c r="AC27" s="171"/>
      <c r="AD27" s="171"/>
      <c r="AE27" s="171"/>
      <c r="AF27" s="171"/>
      <c r="AG27" s="171"/>
      <c r="AH27" s="171"/>
      <c r="AI27" s="171"/>
      <c r="AJ27" s="171"/>
      <c r="AK27" s="171"/>
      <c r="AL27" s="171"/>
      <c r="AM27" s="171"/>
      <c r="AN27" s="171"/>
      <c r="AO27" s="171"/>
      <c r="AP27" s="171"/>
      <c r="AS27" s="171"/>
    </row>
    <row r="28" spans="1:45" ht="12.75" customHeight="1">
      <c r="A28" s="745" t="s">
        <v>749</v>
      </c>
      <c r="B28" s="746" t="s">
        <v>727</v>
      </c>
      <c r="C28" s="747">
        <v>0</v>
      </c>
      <c r="D28" s="748">
        <v>2</v>
      </c>
      <c r="E28" s="748">
        <v>2</v>
      </c>
      <c r="F28" s="748">
        <v>2</v>
      </c>
      <c r="G28" s="748">
        <v>1</v>
      </c>
      <c r="H28" s="748">
        <v>2</v>
      </c>
      <c r="I28" s="748">
        <v>1</v>
      </c>
      <c r="J28" s="748"/>
      <c r="K28" s="748">
        <v>3</v>
      </c>
      <c r="L28" s="748">
        <v>3</v>
      </c>
      <c r="M28" s="748">
        <v>3</v>
      </c>
      <c r="N28" s="748">
        <v>3</v>
      </c>
      <c r="O28" s="748">
        <v>3</v>
      </c>
      <c r="P28" s="748">
        <v>1</v>
      </c>
      <c r="Q28" s="749">
        <v>1</v>
      </c>
      <c r="R28" s="748"/>
      <c r="S28" s="749">
        <v>1</v>
      </c>
      <c r="T28" s="749"/>
      <c r="U28" s="749">
        <v>1</v>
      </c>
      <c r="V28" s="749">
        <v>1</v>
      </c>
      <c r="W28" s="749">
        <v>1</v>
      </c>
      <c r="X28" s="775">
        <v>1</v>
      </c>
      <c r="Y28" s="171"/>
      <c r="Z28" s="171"/>
      <c r="AA28" s="171"/>
      <c r="AB28" s="171"/>
      <c r="AC28" s="171"/>
      <c r="AD28" s="171"/>
      <c r="AE28" s="171"/>
      <c r="AF28" s="171"/>
      <c r="AG28" s="171"/>
      <c r="AH28" s="171"/>
      <c r="AI28" s="171"/>
      <c r="AJ28" s="171"/>
      <c r="AK28" s="171"/>
      <c r="AL28" s="171"/>
      <c r="AM28" s="171"/>
      <c r="AN28" s="171"/>
      <c r="AO28" s="171"/>
      <c r="AP28" s="171"/>
      <c r="AS28" s="171"/>
    </row>
    <row r="29" spans="1:45" ht="12.75" customHeight="1">
      <c r="A29" s="740" t="s">
        <v>750</v>
      </c>
      <c r="B29" s="741" t="s">
        <v>725</v>
      </c>
      <c r="C29" s="742">
        <v>0</v>
      </c>
      <c r="D29" s="743"/>
      <c r="E29" s="743"/>
      <c r="F29" s="743"/>
      <c r="G29" s="743"/>
      <c r="H29" s="743"/>
      <c r="I29" s="743"/>
      <c r="J29" s="743"/>
      <c r="K29" s="743"/>
      <c r="L29" s="743"/>
      <c r="M29" s="743"/>
      <c r="N29" s="743"/>
      <c r="O29" s="743"/>
      <c r="P29" s="743"/>
      <c r="Q29" s="744"/>
      <c r="R29" s="743"/>
      <c r="S29" s="744"/>
      <c r="T29" s="744"/>
      <c r="U29" s="744"/>
      <c r="V29" s="744"/>
      <c r="W29" s="744"/>
      <c r="X29" s="2187"/>
      <c r="Y29" s="171"/>
      <c r="Z29" s="171"/>
      <c r="AA29" s="171"/>
      <c r="AB29" s="171"/>
      <c r="AC29" s="171"/>
      <c r="AD29" s="171"/>
      <c r="AE29" s="171"/>
      <c r="AF29" s="171"/>
      <c r="AG29" s="171"/>
      <c r="AH29" s="171"/>
      <c r="AI29" s="171"/>
      <c r="AJ29" s="171"/>
      <c r="AK29" s="171"/>
      <c r="AL29" s="171"/>
      <c r="AM29" s="171"/>
      <c r="AN29" s="171"/>
      <c r="AO29" s="171"/>
      <c r="AP29" s="171"/>
      <c r="AS29" s="171"/>
    </row>
    <row r="30" spans="1:45" ht="12.75" customHeight="1">
      <c r="A30" s="745" t="s">
        <v>751</v>
      </c>
      <c r="B30" s="746" t="s">
        <v>727</v>
      </c>
      <c r="C30" s="747">
        <v>0</v>
      </c>
      <c r="D30" s="748"/>
      <c r="E30" s="748"/>
      <c r="F30" s="748"/>
      <c r="G30" s="748"/>
      <c r="H30" s="748"/>
      <c r="I30" s="748"/>
      <c r="J30" s="748"/>
      <c r="K30" s="748"/>
      <c r="L30" s="748"/>
      <c r="M30" s="748"/>
      <c r="N30" s="748"/>
      <c r="O30" s="748"/>
      <c r="P30" s="748"/>
      <c r="Q30" s="749"/>
      <c r="R30" s="748"/>
      <c r="S30" s="749"/>
      <c r="T30" s="749"/>
      <c r="U30" s="749"/>
      <c r="V30" s="749"/>
      <c r="W30" s="749"/>
      <c r="X30" s="775"/>
      <c r="Y30" s="171"/>
      <c r="Z30" s="171"/>
      <c r="AA30" s="171"/>
      <c r="AB30" s="171"/>
      <c r="AC30" s="171"/>
      <c r="AD30" s="171"/>
      <c r="AE30" s="171"/>
      <c r="AF30" s="171"/>
      <c r="AG30" s="171"/>
      <c r="AH30" s="171"/>
      <c r="AI30" s="171"/>
      <c r="AJ30" s="171"/>
      <c r="AK30" s="171"/>
      <c r="AL30" s="171"/>
      <c r="AM30" s="171"/>
      <c r="AN30" s="171"/>
      <c r="AO30" s="171"/>
      <c r="AP30" s="171"/>
      <c r="AS30" s="171"/>
    </row>
    <row r="31" spans="1:45" ht="12.75" customHeight="1">
      <c r="A31" s="740" t="s">
        <v>752</v>
      </c>
      <c r="B31" s="741" t="s">
        <v>725</v>
      </c>
      <c r="C31" s="742">
        <v>0</v>
      </c>
      <c r="D31" s="743"/>
      <c r="E31" s="743"/>
      <c r="F31" s="743"/>
      <c r="G31" s="743"/>
      <c r="H31" s="743"/>
      <c r="I31" s="743"/>
      <c r="J31" s="743"/>
      <c r="K31" s="743"/>
      <c r="L31" s="743"/>
      <c r="M31" s="743"/>
      <c r="N31" s="743"/>
      <c r="O31" s="743"/>
      <c r="P31" s="743"/>
      <c r="Q31" s="744"/>
      <c r="R31" s="743"/>
      <c r="S31" s="744"/>
      <c r="T31" s="744"/>
      <c r="U31" s="744"/>
      <c r="V31" s="744"/>
      <c r="W31" s="744"/>
      <c r="X31" s="2187"/>
      <c r="Y31" s="171"/>
      <c r="Z31" s="171"/>
      <c r="AA31" s="171"/>
      <c r="AB31" s="171"/>
      <c r="AC31" s="171"/>
      <c r="AD31" s="171"/>
      <c r="AE31" s="171"/>
      <c r="AF31" s="171"/>
      <c r="AG31" s="171"/>
      <c r="AH31" s="171"/>
      <c r="AI31" s="171"/>
      <c r="AJ31" s="171"/>
      <c r="AK31" s="171"/>
      <c r="AL31" s="171"/>
      <c r="AM31" s="171"/>
      <c r="AN31" s="171"/>
      <c r="AO31" s="171"/>
      <c r="AP31" s="171"/>
      <c r="AS31" s="171"/>
    </row>
    <row r="32" spans="1:45" ht="12.75" customHeight="1">
      <c r="A32" s="745" t="s">
        <v>753</v>
      </c>
      <c r="B32" s="746" t="s">
        <v>727</v>
      </c>
      <c r="C32" s="747">
        <v>0</v>
      </c>
      <c r="D32" s="748"/>
      <c r="E32" s="748"/>
      <c r="F32" s="748"/>
      <c r="G32" s="748"/>
      <c r="H32" s="748"/>
      <c r="I32" s="748"/>
      <c r="J32" s="748"/>
      <c r="K32" s="748"/>
      <c r="L32" s="748"/>
      <c r="M32" s="748"/>
      <c r="N32" s="748"/>
      <c r="O32" s="748"/>
      <c r="P32" s="748"/>
      <c r="Q32" s="749"/>
      <c r="R32" s="748"/>
      <c r="S32" s="749"/>
      <c r="T32" s="749"/>
      <c r="U32" s="749"/>
      <c r="V32" s="749"/>
      <c r="W32" s="749"/>
      <c r="X32" s="775"/>
      <c r="Y32" s="171"/>
      <c r="Z32" s="171"/>
      <c r="AA32" s="171"/>
      <c r="AB32" s="171"/>
      <c r="AC32" s="171"/>
      <c r="AD32" s="171"/>
      <c r="AE32" s="171"/>
      <c r="AF32" s="171"/>
      <c r="AG32" s="171"/>
      <c r="AH32" s="171"/>
      <c r="AI32" s="171"/>
      <c r="AJ32" s="171"/>
      <c r="AK32" s="171"/>
      <c r="AL32" s="171"/>
      <c r="AM32" s="171"/>
      <c r="AN32" s="171"/>
      <c r="AO32" s="171"/>
      <c r="AP32" s="171"/>
      <c r="AS32" s="171"/>
    </row>
    <row r="33" spans="1:45" ht="12.75" customHeight="1">
      <c r="A33" s="740" t="s">
        <v>754</v>
      </c>
      <c r="B33" s="741" t="s">
        <v>725</v>
      </c>
      <c r="C33" s="742"/>
      <c r="D33" s="743"/>
      <c r="E33" s="743"/>
      <c r="F33" s="743"/>
      <c r="G33" s="743"/>
      <c r="H33" s="743"/>
      <c r="I33" s="743"/>
      <c r="J33" s="743"/>
      <c r="K33" s="743"/>
      <c r="L33" s="743"/>
      <c r="M33" s="743"/>
      <c r="N33" s="743"/>
      <c r="O33" s="743">
        <v>1</v>
      </c>
      <c r="P33" s="743">
        <v>1</v>
      </c>
      <c r="Q33" s="744">
        <v>1</v>
      </c>
      <c r="R33" s="743">
        <v>1</v>
      </c>
      <c r="S33" s="744">
        <v>2</v>
      </c>
      <c r="T33" s="744">
        <v>1</v>
      </c>
      <c r="U33" s="744"/>
      <c r="V33" s="744">
        <v>1</v>
      </c>
      <c r="W33" s="744">
        <v>1</v>
      </c>
      <c r="X33" s="2187">
        <v>1</v>
      </c>
      <c r="Y33" s="171"/>
      <c r="Z33" s="171"/>
      <c r="AA33" s="171"/>
      <c r="AB33" s="171"/>
      <c r="AC33" s="171"/>
      <c r="AD33" s="171"/>
      <c r="AE33" s="171"/>
      <c r="AF33" s="171"/>
      <c r="AG33" s="171"/>
      <c r="AH33" s="171"/>
      <c r="AI33" s="171"/>
      <c r="AJ33" s="171"/>
      <c r="AK33" s="171"/>
      <c r="AL33" s="171"/>
      <c r="AM33" s="171"/>
      <c r="AN33" s="171"/>
      <c r="AO33" s="171"/>
      <c r="AP33" s="171"/>
      <c r="AS33" s="171"/>
    </row>
    <row r="34" spans="1:45" ht="12.75" customHeight="1">
      <c r="A34" s="745" t="s">
        <v>755</v>
      </c>
      <c r="B34" s="746" t="s">
        <v>727</v>
      </c>
      <c r="C34" s="747"/>
      <c r="D34" s="748"/>
      <c r="E34" s="748"/>
      <c r="F34" s="748"/>
      <c r="G34" s="748"/>
      <c r="H34" s="748"/>
      <c r="I34" s="748"/>
      <c r="J34" s="748"/>
      <c r="K34" s="748"/>
      <c r="L34" s="748"/>
      <c r="M34" s="748"/>
      <c r="N34" s="748"/>
      <c r="O34" s="748">
        <v>1</v>
      </c>
      <c r="P34" s="748">
        <v>1</v>
      </c>
      <c r="Q34" s="749">
        <v>1</v>
      </c>
      <c r="R34" s="748">
        <v>1</v>
      </c>
      <c r="S34" s="749">
        <v>2</v>
      </c>
      <c r="T34" s="749">
        <v>1</v>
      </c>
      <c r="U34" s="749"/>
      <c r="V34" s="749">
        <v>1</v>
      </c>
      <c r="W34" s="749">
        <v>1</v>
      </c>
      <c r="X34" s="775">
        <v>1</v>
      </c>
      <c r="Y34" s="171"/>
      <c r="Z34" s="171"/>
      <c r="AA34" s="171"/>
      <c r="AB34" s="171"/>
      <c r="AC34" s="171"/>
      <c r="AD34" s="171"/>
      <c r="AE34" s="171"/>
      <c r="AF34" s="171"/>
      <c r="AG34" s="171"/>
      <c r="AH34" s="171"/>
      <c r="AI34" s="171"/>
      <c r="AJ34" s="171"/>
      <c r="AK34" s="171"/>
      <c r="AL34" s="171"/>
      <c r="AM34" s="171"/>
      <c r="AN34" s="171"/>
      <c r="AO34" s="171"/>
      <c r="AP34" s="171"/>
      <c r="AS34" s="171"/>
    </row>
    <row r="35" spans="1:45" ht="12.75" customHeight="1">
      <c r="A35" s="740" t="s">
        <v>756</v>
      </c>
      <c r="B35" s="741" t="s">
        <v>725</v>
      </c>
      <c r="C35" s="742">
        <v>0</v>
      </c>
      <c r="D35" s="743"/>
      <c r="E35" s="743"/>
      <c r="F35" s="743"/>
      <c r="G35" s="743"/>
      <c r="H35" s="743"/>
      <c r="I35" s="743"/>
      <c r="J35" s="743"/>
      <c r="K35" s="743"/>
      <c r="L35" s="743"/>
      <c r="M35" s="743"/>
      <c r="N35" s="743"/>
      <c r="O35" s="743"/>
      <c r="P35" s="743"/>
      <c r="Q35" s="744"/>
      <c r="R35" s="743"/>
      <c r="S35" s="744"/>
      <c r="T35" s="744"/>
      <c r="U35" s="744"/>
      <c r="V35" s="744"/>
      <c r="W35" s="744"/>
      <c r="X35" s="2187"/>
      <c r="Y35" s="171"/>
      <c r="Z35" s="171"/>
      <c r="AA35" s="171"/>
      <c r="AB35" s="171"/>
      <c r="AC35" s="171"/>
      <c r="AD35" s="171"/>
      <c r="AE35" s="171"/>
      <c r="AF35" s="171"/>
      <c r="AG35" s="171"/>
      <c r="AH35" s="171"/>
      <c r="AI35" s="171"/>
      <c r="AJ35" s="171"/>
      <c r="AK35" s="171"/>
      <c r="AL35" s="171"/>
      <c r="AM35" s="171"/>
      <c r="AN35" s="171"/>
      <c r="AO35" s="171"/>
      <c r="AP35" s="171"/>
      <c r="AS35" s="171"/>
    </row>
    <row r="36" spans="1:45" ht="12.75" customHeight="1">
      <c r="A36" s="745" t="s">
        <v>757</v>
      </c>
      <c r="B36" s="746" t="s">
        <v>727</v>
      </c>
      <c r="C36" s="747">
        <v>0</v>
      </c>
      <c r="D36" s="748"/>
      <c r="E36" s="748"/>
      <c r="F36" s="748"/>
      <c r="G36" s="748"/>
      <c r="H36" s="748"/>
      <c r="I36" s="748"/>
      <c r="J36" s="748"/>
      <c r="K36" s="748"/>
      <c r="L36" s="748"/>
      <c r="M36" s="748"/>
      <c r="N36" s="748"/>
      <c r="O36" s="748"/>
      <c r="P36" s="748"/>
      <c r="Q36" s="749"/>
      <c r="R36" s="748"/>
      <c r="S36" s="749"/>
      <c r="T36" s="749"/>
      <c r="U36" s="749"/>
      <c r="V36" s="749"/>
      <c r="W36" s="749"/>
      <c r="X36" s="775"/>
      <c r="Y36" s="171"/>
      <c r="Z36" s="171"/>
      <c r="AA36" s="171"/>
      <c r="AB36" s="171"/>
      <c r="AC36" s="171"/>
      <c r="AD36" s="171"/>
      <c r="AE36" s="171"/>
      <c r="AF36" s="171"/>
      <c r="AG36" s="171"/>
      <c r="AH36" s="171"/>
      <c r="AI36" s="171"/>
      <c r="AJ36" s="171"/>
      <c r="AK36" s="171"/>
      <c r="AL36" s="171"/>
      <c r="AM36" s="171"/>
      <c r="AN36" s="171"/>
      <c r="AO36" s="171"/>
      <c r="AP36" s="171"/>
      <c r="AS36" s="171"/>
    </row>
    <row r="37" spans="1:45" ht="12.75" customHeight="1">
      <c r="A37" s="740" t="s">
        <v>758</v>
      </c>
      <c r="B37" s="741" t="s">
        <v>725</v>
      </c>
      <c r="C37" s="742"/>
      <c r="D37" s="743"/>
      <c r="E37" s="743"/>
      <c r="F37" s="743">
        <v>1</v>
      </c>
      <c r="G37" s="743">
        <v>1</v>
      </c>
      <c r="H37" s="743">
        <v>1</v>
      </c>
      <c r="I37" s="743">
        <v>1</v>
      </c>
      <c r="J37" s="743">
        <v>1</v>
      </c>
      <c r="K37" s="743">
        <v>1</v>
      </c>
      <c r="L37" s="743">
        <v>1</v>
      </c>
      <c r="M37" s="743">
        <v>2</v>
      </c>
      <c r="N37" s="743">
        <v>2</v>
      </c>
      <c r="O37" s="743">
        <v>2</v>
      </c>
      <c r="P37" s="743">
        <v>2</v>
      </c>
      <c r="Q37" s="744">
        <v>2</v>
      </c>
      <c r="R37" s="743"/>
      <c r="S37" s="744">
        <v>1</v>
      </c>
      <c r="T37" s="744">
        <v>1</v>
      </c>
      <c r="U37" s="744">
        <v>1</v>
      </c>
      <c r="V37" s="744">
        <v>1</v>
      </c>
      <c r="W37" s="744">
        <v>1</v>
      </c>
      <c r="X37" s="2187">
        <v>1</v>
      </c>
      <c r="Y37" s="171"/>
      <c r="Z37" s="171"/>
      <c r="AA37" s="171"/>
      <c r="AB37" s="171"/>
      <c r="AC37" s="171"/>
      <c r="AD37" s="171"/>
      <c r="AE37" s="171"/>
      <c r="AF37" s="171"/>
      <c r="AG37" s="171"/>
      <c r="AH37" s="171"/>
      <c r="AI37" s="171"/>
      <c r="AJ37" s="171"/>
      <c r="AK37" s="171"/>
      <c r="AL37" s="171"/>
      <c r="AM37" s="171"/>
      <c r="AN37" s="171"/>
      <c r="AO37" s="171"/>
      <c r="AP37" s="171"/>
      <c r="AS37" s="171"/>
    </row>
    <row r="38" spans="1:45" ht="12.75" customHeight="1">
      <c r="A38" s="745" t="s">
        <v>759</v>
      </c>
      <c r="B38" s="746" t="s">
        <v>727</v>
      </c>
      <c r="C38" s="747"/>
      <c r="D38" s="748"/>
      <c r="E38" s="748"/>
      <c r="F38" s="748">
        <v>1</v>
      </c>
      <c r="G38" s="748">
        <v>1</v>
      </c>
      <c r="H38" s="748">
        <v>1</v>
      </c>
      <c r="I38" s="748">
        <v>1</v>
      </c>
      <c r="J38" s="748">
        <v>1</v>
      </c>
      <c r="K38" s="748">
        <v>1</v>
      </c>
      <c r="L38" s="748">
        <v>1</v>
      </c>
      <c r="M38" s="748">
        <v>3</v>
      </c>
      <c r="N38" s="748">
        <v>2</v>
      </c>
      <c r="O38" s="748">
        <v>2</v>
      </c>
      <c r="P38" s="748">
        <v>2</v>
      </c>
      <c r="Q38" s="749">
        <v>2</v>
      </c>
      <c r="R38" s="748"/>
      <c r="S38" s="749">
        <v>1</v>
      </c>
      <c r="T38" s="749">
        <v>1</v>
      </c>
      <c r="U38" s="749">
        <v>1</v>
      </c>
      <c r="V38" s="749">
        <v>1</v>
      </c>
      <c r="W38" s="749">
        <v>1</v>
      </c>
      <c r="X38" s="775">
        <v>1</v>
      </c>
      <c r="Y38" s="171"/>
      <c r="Z38" s="171"/>
      <c r="AA38" s="171"/>
      <c r="AB38" s="171"/>
      <c r="AC38" s="171"/>
      <c r="AD38" s="171"/>
      <c r="AE38" s="171"/>
      <c r="AF38" s="171"/>
      <c r="AG38" s="171"/>
      <c r="AH38" s="171"/>
      <c r="AI38" s="171"/>
      <c r="AJ38" s="171"/>
      <c r="AK38" s="171"/>
      <c r="AL38" s="171"/>
      <c r="AM38" s="171"/>
      <c r="AN38" s="171"/>
      <c r="AO38" s="171"/>
      <c r="AP38" s="171"/>
      <c r="AS38" s="171"/>
    </row>
    <row r="39" spans="1:45" ht="12.75" customHeight="1">
      <c r="A39" s="740" t="s">
        <v>760</v>
      </c>
      <c r="B39" s="741" t="s">
        <v>725</v>
      </c>
      <c r="C39" s="742"/>
      <c r="D39" s="743"/>
      <c r="E39" s="743"/>
      <c r="F39" s="743"/>
      <c r="G39" s="743"/>
      <c r="H39" s="743">
        <v>1</v>
      </c>
      <c r="I39" s="743"/>
      <c r="J39" s="743"/>
      <c r="K39" s="743">
        <v>1</v>
      </c>
      <c r="L39" s="743">
        <v>1</v>
      </c>
      <c r="M39" s="743">
        <v>1</v>
      </c>
      <c r="N39" s="743">
        <v>2</v>
      </c>
      <c r="O39" s="743">
        <v>3</v>
      </c>
      <c r="P39" s="743">
        <v>2</v>
      </c>
      <c r="Q39" s="744">
        <v>2</v>
      </c>
      <c r="R39" s="743">
        <v>1</v>
      </c>
      <c r="S39" s="744">
        <v>1</v>
      </c>
      <c r="T39" s="744">
        <v>2</v>
      </c>
      <c r="U39" s="744">
        <v>2</v>
      </c>
      <c r="V39" s="744">
        <v>2</v>
      </c>
      <c r="W39" s="744">
        <v>2</v>
      </c>
      <c r="X39" s="2187">
        <v>2</v>
      </c>
      <c r="Y39" s="171"/>
      <c r="Z39" s="171"/>
      <c r="AA39" s="171"/>
      <c r="AB39" s="171"/>
      <c r="AC39" s="171"/>
      <c r="AD39" s="171"/>
      <c r="AE39" s="171"/>
      <c r="AF39" s="171"/>
      <c r="AG39" s="171"/>
      <c r="AH39" s="171"/>
      <c r="AI39" s="171"/>
      <c r="AJ39" s="171"/>
      <c r="AK39" s="171"/>
      <c r="AL39" s="171"/>
      <c r="AM39" s="171"/>
      <c r="AN39" s="171"/>
      <c r="AO39" s="171"/>
      <c r="AP39" s="171"/>
      <c r="AS39" s="171"/>
    </row>
    <row r="40" spans="1:45" ht="12.75" customHeight="1">
      <c r="A40" s="745" t="s">
        <v>761</v>
      </c>
      <c r="B40" s="746" t="s">
        <v>727</v>
      </c>
      <c r="C40" s="747"/>
      <c r="D40" s="748"/>
      <c r="E40" s="748"/>
      <c r="F40" s="748"/>
      <c r="G40" s="748"/>
      <c r="H40" s="748">
        <v>4</v>
      </c>
      <c r="I40" s="748"/>
      <c r="J40" s="748"/>
      <c r="K40" s="748">
        <v>1</v>
      </c>
      <c r="L40" s="748">
        <v>1</v>
      </c>
      <c r="M40" s="748">
        <v>1</v>
      </c>
      <c r="N40" s="748">
        <v>2</v>
      </c>
      <c r="O40" s="748">
        <v>3</v>
      </c>
      <c r="P40" s="748">
        <v>2</v>
      </c>
      <c r="Q40" s="749">
        <v>2</v>
      </c>
      <c r="R40" s="748">
        <v>1</v>
      </c>
      <c r="S40" s="749">
        <v>1</v>
      </c>
      <c r="T40" s="749">
        <v>2</v>
      </c>
      <c r="U40" s="749">
        <v>2</v>
      </c>
      <c r="V40" s="749">
        <v>2</v>
      </c>
      <c r="W40" s="749">
        <v>2</v>
      </c>
      <c r="X40" s="775">
        <v>2</v>
      </c>
      <c r="Y40" s="171"/>
      <c r="Z40" s="171"/>
      <c r="AA40" s="171"/>
      <c r="AB40" s="171"/>
      <c r="AC40" s="171"/>
      <c r="AD40" s="171"/>
      <c r="AE40" s="171"/>
      <c r="AF40" s="171"/>
      <c r="AG40" s="171"/>
      <c r="AH40" s="171"/>
      <c r="AI40" s="171"/>
      <c r="AJ40" s="171"/>
      <c r="AK40" s="171"/>
      <c r="AL40" s="171"/>
      <c r="AM40" s="171"/>
      <c r="AN40" s="171"/>
      <c r="AO40" s="171"/>
      <c r="AP40" s="171"/>
      <c r="AS40" s="171"/>
    </row>
    <row r="41" spans="1:45" ht="12.75" customHeight="1">
      <c r="A41" s="740" t="s">
        <v>762</v>
      </c>
      <c r="B41" s="741" t="s">
        <v>725</v>
      </c>
      <c r="C41" s="742"/>
      <c r="D41" s="743"/>
      <c r="E41" s="743"/>
      <c r="F41" s="743"/>
      <c r="G41" s="743"/>
      <c r="H41" s="743"/>
      <c r="I41" s="743"/>
      <c r="J41" s="743"/>
      <c r="K41" s="743"/>
      <c r="L41" s="743"/>
      <c r="M41" s="743"/>
      <c r="N41" s="743"/>
      <c r="O41" s="743">
        <v>1</v>
      </c>
      <c r="P41" s="743">
        <v>1</v>
      </c>
      <c r="Q41" s="744">
        <v>1</v>
      </c>
      <c r="R41" s="743"/>
      <c r="S41" s="744">
        <v>1</v>
      </c>
      <c r="T41" s="744"/>
      <c r="U41" s="744"/>
      <c r="V41" s="744"/>
      <c r="W41" s="744"/>
      <c r="X41" s="2187"/>
      <c r="Y41" s="171"/>
      <c r="Z41" s="171"/>
      <c r="AA41" s="171"/>
      <c r="AB41" s="171"/>
      <c r="AC41" s="171"/>
      <c r="AD41" s="171"/>
      <c r="AE41" s="171"/>
      <c r="AF41" s="171"/>
      <c r="AG41" s="171"/>
      <c r="AH41" s="171"/>
      <c r="AI41" s="171"/>
      <c r="AJ41" s="171"/>
      <c r="AK41" s="171"/>
      <c r="AL41" s="171"/>
      <c r="AM41" s="171"/>
      <c r="AN41" s="171"/>
      <c r="AO41" s="171"/>
      <c r="AP41" s="171"/>
      <c r="AS41" s="171"/>
    </row>
    <row r="42" spans="1:45" ht="12.75" customHeight="1">
      <c r="A42" s="745" t="s">
        <v>763</v>
      </c>
      <c r="B42" s="746" t="s">
        <v>727</v>
      </c>
      <c r="C42" s="747"/>
      <c r="D42" s="748"/>
      <c r="E42" s="748"/>
      <c r="F42" s="748"/>
      <c r="G42" s="748"/>
      <c r="H42" s="748"/>
      <c r="I42" s="748"/>
      <c r="J42" s="748"/>
      <c r="K42" s="748"/>
      <c r="L42" s="748"/>
      <c r="M42" s="748"/>
      <c r="N42" s="748"/>
      <c r="O42" s="748">
        <v>1</v>
      </c>
      <c r="P42" s="748">
        <v>1</v>
      </c>
      <c r="Q42" s="749">
        <v>1</v>
      </c>
      <c r="R42" s="748"/>
      <c r="S42" s="749">
        <v>1</v>
      </c>
      <c r="T42" s="749"/>
      <c r="U42" s="749"/>
      <c r="V42" s="749"/>
      <c r="W42" s="749"/>
      <c r="X42" s="775"/>
      <c r="Y42" s="171"/>
      <c r="Z42" s="171"/>
      <c r="AA42" s="171"/>
      <c r="AB42" s="171"/>
      <c r="AC42" s="171"/>
      <c r="AD42" s="171"/>
      <c r="AE42" s="171"/>
      <c r="AF42" s="171"/>
      <c r="AG42" s="171"/>
      <c r="AH42" s="171"/>
      <c r="AI42" s="171"/>
      <c r="AJ42" s="171"/>
      <c r="AK42" s="171"/>
      <c r="AL42" s="171"/>
      <c r="AM42" s="171"/>
      <c r="AN42" s="171"/>
      <c r="AO42" s="171"/>
      <c r="AP42" s="171"/>
      <c r="AS42" s="171"/>
    </row>
    <row r="43" spans="1:45" ht="12.75" customHeight="1">
      <c r="A43" s="740" t="s">
        <v>764</v>
      </c>
      <c r="B43" s="741" t="s">
        <v>725</v>
      </c>
      <c r="C43" s="742"/>
      <c r="D43" s="743"/>
      <c r="E43" s="743"/>
      <c r="F43" s="743"/>
      <c r="G43" s="743"/>
      <c r="H43" s="743"/>
      <c r="I43" s="743"/>
      <c r="J43" s="743"/>
      <c r="K43" s="743"/>
      <c r="L43" s="743"/>
      <c r="M43" s="743"/>
      <c r="N43" s="743"/>
      <c r="O43" s="743"/>
      <c r="P43" s="743"/>
      <c r="Q43" s="744">
        <v>1</v>
      </c>
      <c r="R43" s="743">
        <v>1</v>
      </c>
      <c r="S43" s="744">
        <v>1</v>
      </c>
      <c r="T43" s="744">
        <v>1</v>
      </c>
      <c r="U43" s="744">
        <v>2</v>
      </c>
      <c r="V43" s="744">
        <v>2</v>
      </c>
      <c r="W43" s="744">
        <v>2</v>
      </c>
      <c r="X43" s="2187">
        <v>2</v>
      </c>
      <c r="Y43" s="171"/>
      <c r="Z43" s="171"/>
      <c r="AA43" s="171"/>
      <c r="AB43" s="171"/>
      <c r="AC43" s="171"/>
      <c r="AD43" s="171"/>
      <c r="AE43" s="171"/>
      <c r="AF43" s="171"/>
      <c r="AG43" s="171"/>
      <c r="AH43" s="171"/>
      <c r="AI43" s="171"/>
      <c r="AJ43" s="171"/>
      <c r="AK43" s="171"/>
      <c r="AL43" s="171"/>
      <c r="AM43" s="171"/>
      <c r="AN43" s="171"/>
      <c r="AO43" s="171"/>
      <c r="AP43" s="171"/>
      <c r="AS43" s="171"/>
    </row>
    <row r="44" spans="1:45" ht="12.75" customHeight="1">
      <c r="A44" s="745"/>
      <c r="B44" s="746" t="s">
        <v>727</v>
      </c>
      <c r="C44" s="747"/>
      <c r="D44" s="748"/>
      <c r="E44" s="748"/>
      <c r="F44" s="748"/>
      <c r="G44" s="748"/>
      <c r="H44" s="748"/>
      <c r="I44" s="748"/>
      <c r="J44" s="748"/>
      <c r="K44" s="748"/>
      <c r="L44" s="748"/>
      <c r="M44" s="748"/>
      <c r="N44" s="748"/>
      <c r="O44" s="748"/>
      <c r="P44" s="748"/>
      <c r="Q44" s="749">
        <v>1</v>
      </c>
      <c r="R44" s="748">
        <v>1</v>
      </c>
      <c r="S44" s="749">
        <v>1</v>
      </c>
      <c r="T44" s="749">
        <v>1</v>
      </c>
      <c r="U44" s="749">
        <v>2</v>
      </c>
      <c r="V44" s="749">
        <v>2</v>
      </c>
      <c r="W44" s="749">
        <v>2</v>
      </c>
      <c r="X44" s="775">
        <v>2</v>
      </c>
      <c r="Y44" s="171"/>
      <c r="AA44" s="171"/>
      <c r="AB44" s="171"/>
      <c r="AC44" s="171"/>
      <c r="AD44" s="171"/>
      <c r="AE44" s="171"/>
      <c r="AF44" s="171"/>
      <c r="AG44" s="171"/>
      <c r="AH44" s="171"/>
      <c r="AI44" s="171"/>
      <c r="AJ44" s="171"/>
      <c r="AK44" s="171"/>
      <c r="AL44" s="171"/>
      <c r="AM44" s="171"/>
      <c r="AN44" s="171"/>
      <c r="AO44" s="171"/>
      <c r="AP44" s="171"/>
      <c r="AS44" s="171"/>
    </row>
    <row r="45" spans="1:45" ht="12.75" customHeight="1">
      <c r="A45" s="740" t="s">
        <v>765</v>
      </c>
      <c r="B45" s="741" t="s">
        <v>725</v>
      </c>
      <c r="C45" s="742"/>
      <c r="D45" s="743"/>
      <c r="E45" s="743"/>
      <c r="F45" s="743"/>
      <c r="G45" s="743"/>
      <c r="H45" s="743"/>
      <c r="I45" s="743"/>
      <c r="J45" s="743"/>
      <c r="K45" s="743"/>
      <c r="L45" s="743">
        <v>1</v>
      </c>
      <c r="M45" s="743">
        <v>1</v>
      </c>
      <c r="N45" s="743">
        <v>1</v>
      </c>
      <c r="O45" s="743"/>
      <c r="P45" s="743"/>
      <c r="Q45" s="744"/>
      <c r="R45" s="743"/>
      <c r="S45" s="744"/>
      <c r="T45" s="744"/>
      <c r="U45" s="744"/>
      <c r="V45" s="744"/>
      <c r="W45" s="744"/>
      <c r="X45" s="2187"/>
      <c r="Y45" s="171"/>
      <c r="Z45" s="171"/>
      <c r="AA45" s="171"/>
      <c r="AB45" s="171"/>
      <c r="AC45" s="171"/>
      <c r="AD45" s="171"/>
      <c r="AE45" s="171"/>
      <c r="AF45" s="171"/>
      <c r="AG45" s="171"/>
      <c r="AH45" s="171"/>
      <c r="AI45" s="171"/>
      <c r="AJ45" s="171"/>
      <c r="AK45" s="171"/>
      <c r="AL45" s="171"/>
      <c r="AM45" s="171"/>
      <c r="AN45" s="171"/>
      <c r="AO45" s="171"/>
      <c r="AP45" s="171"/>
      <c r="AS45" s="171"/>
    </row>
    <row r="46" spans="1:45" ht="12.75" customHeight="1">
      <c r="A46" s="745" t="s">
        <v>766</v>
      </c>
      <c r="B46" s="746" t="s">
        <v>727</v>
      </c>
      <c r="C46" s="747"/>
      <c r="D46" s="748"/>
      <c r="E46" s="748"/>
      <c r="F46" s="748"/>
      <c r="G46" s="748"/>
      <c r="H46" s="748"/>
      <c r="I46" s="748"/>
      <c r="J46" s="748"/>
      <c r="K46" s="748"/>
      <c r="L46" s="748">
        <v>1</v>
      </c>
      <c r="M46" s="748">
        <v>1</v>
      </c>
      <c r="N46" s="748">
        <v>1</v>
      </c>
      <c r="O46" s="748"/>
      <c r="P46" s="748"/>
      <c r="Q46" s="749"/>
      <c r="R46" s="748"/>
      <c r="S46" s="749"/>
      <c r="T46" s="749"/>
      <c r="U46" s="749"/>
      <c r="V46" s="749"/>
      <c r="W46" s="749"/>
      <c r="X46" s="775"/>
      <c r="Y46" s="171"/>
      <c r="Z46" s="171"/>
      <c r="AA46" s="171"/>
      <c r="AB46" s="171"/>
      <c r="AC46" s="171"/>
      <c r="AD46" s="171"/>
      <c r="AE46" s="171"/>
      <c r="AF46" s="171"/>
      <c r="AG46" s="171"/>
      <c r="AH46" s="171"/>
      <c r="AI46" s="171"/>
      <c r="AJ46" s="171"/>
      <c r="AK46" s="171"/>
      <c r="AL46" s="171"/>
      <c r="AM46" s="171"/>
      <c r="AN46" s="171"/>
      <c r="AO46" s="171"/>
      <c r="AP46" s="171"/>
      <c r="AS46" s="171"/>
    </row>
    <row r="47" spans="1:45" ht="12.75" customHeight="1">
      <c r="A47" s="750" t="s">
        <v>767</v>
      </c>
      <c r="B47" s="741" t="s">
        <v>725</v>
      </c>
      <c r="C47" s="742">
        <v>4</v>
      </c>
      <c r="D47" s="743"/>
      <c r="E47" s="743"/>
      <c r="F47" s="743"/>
      <c r="G47" s="743"/>
      <c r="H47" s="743"/>
      <c r="I47" s="743"/>
      <c r="J47" s="743"/>
      <c r="K47" s="743"/>
      <c r="L47" s="743"/>
      <c r="M47" s="743"/>
      <c r="N47" s="743"/>
      <c r="O47" s="743"/>
      <c r="P47" s="743"/>
      <c r="Q47" s="744"/>
      <c r="R47" s="743"/>
      <c r="S47" s="744"/>
      <c r="T47" s="744"/>
      <c r="U47" s="744"/>
      <c r="V47" s="744"/>
      <c r="W47" s="744"/>
      <c r="X47" s="2187"/>
      <c r="Y47" s="171"/>
      <c r="Z47" s="171"/>
      <c r="AA47" s="171"/>
      <c r="AB47" s="171"/>
      <c r="AC47" s="171"/>
      <c r="AD47" s="171"/>
      <c r="AE47" s="171"/>
      <c r="AF47" s="171"/>
      <c r="AG47" s="171"/>
      <c r="AH47" s="171"/>
      <c r="AI47" s="171"/>
      <c r="AJ47" s="171"/>
      <c r="AK47" s="171"/>
      <c r="AL47" s="171"/>
      <c r="AM47" s="171"/>
      <c r="AN47" s="171"/>
      <c r="AO47" s="171"/>
      <c r="AP47" s="171"/>
      <c r="AS47" s="171"/>
    </row>
    <row r="48" spans="1:45" ht="12.75" customHeight="1" thickBot="1">
      <c r="A48" s="751" t="s">
        <v>768</v>
      </c>
      <c r="B48" s="752" t="s">
        <v>727</v>
      </c>
      <c r="C48" s="753">
        <v>4</v>
      </c>
      <c r="D48" s="754"/>
      <c r="E48" s="754"/>
      <c r="F48" s="754"/>
      <c r="G48" s="754"/>
      <c r="H48" s="754"/>
      <c r="I48" s="754"/>
      <c r="J48" s="754"/>
      <c r="K48" s="754"/>
      <c r="L48" s="754"/>
      <c r="M48" s="754"/>
      <c r="N48" s="754"/>
      <c r="O48" s="754"/>
      <c r="P48" s="754"/>
      <c r="Q48" s="755"/>
      <c r="R48" s="754"/>
      <c r="S48" s="755"/>
      <c r="T48" s="755"/>
      <c r="U48" s="755"/>
      <c r="V48" s="755"/>
      <c r="W48" s="755"/>
      <c r="X48" s="776"/>
      <c r="Y48" s="171"/>
      <c r="Z48" s="171"/>
      <c r="AA48" s="171"/>
      <c r="AB48" s="171"/>
      <c r="AC48" s="171"/>
      <c r="AD48" s="171"/>
      <c r="AE48" s="171"/>
      <c r="AF48" s="171"/>
      <c r="AG48" s="171"/>
      <c r="AH48" s="171"/>
      <c r="AI48" s="171"/>
      <c r="AJ48" s="171"/>
      <c r="AK48" s="171"/>
      <c r="AL48" s="171"/>
      <c r="AM48" s="171"/>
      <c r="AN48" s="171"/>
      <c r="AO48" s="171"/>
      <c r="AP48" s="171"/>
      <c r="AS48" s="171"/>
    </row>
    <row r="49" spans="1:45" ht="13.5" customHeight="1" thickTop="1">
      <c r="A49" s="756" t="s">
        <v>769</v>
      </c>
      <c r="B49" s="757" t="s">
        <v>725</v>
      </c>
      <c r="C49" s="758">
        <v>12</v>
      </c>
      <c r="D49" s="759">
        <v>13</v>
      </c>
      <c r="E49" s="759">
        <v>12</v>
      </c>
      <c r="F49" s="759">
        <v>10</v>
      </c>
      <c r="G49" s="759">
        <v>9</v>
      </c>
      <c r="H49" s="759">
        <v>9</v>
      </c>
      <c r="I49" s="759">
        <v>12</v>
      </c>
      <c r="J49" s="759">
        <v>11</v>
      </c>
      <c r="K49" s="759">
        <v>13</v>
      </c>
      <c r="L49" s="759">
        <v>14</v>
      </c>
      <c r="M49" s="759">
        <v>14</v>
      </c>
      <c r="N49" s="759">
        <v>11</v>
      </c>
      <c r="O49" s="759">
        <v>12</v>
      </c>
      <c r="P49" s="759">
        <v>12</v>
      </c>
      <c r="Q49" s="760">
        <v>12</v>
      </c>
      <c r="R49" s="759">
        <v>12</v>
      </c>
      <c r="S49" s="760">
        <v>12</v>
      </c>
      <c r="T49" s="760">
        <v>13</v>
      </c>
      <c r="U49" s="760">
        <v>13</v>
      </c>
      <c r="V49" s="760">
        <v>13</v>
      </c>
      <c r="W49" s="760">
        <v>14</v>
      </c>
      <c r="X49" s="2188">
        <v>11</v>
      </c>
      <c r="Y49" s="171"/>
      <c r="Z49" s="171"/>
      <c r="AA49" s="171"/>
      <c r="AB49" s="171"/>
      <c r="AC49" s="171"/>
      <c r="AD49" s="171"/>
      <c r="AE49" s="171"/>
      <c r="AF49" s="171"/>
      <c r="AG49" s="171"/>
      <c r="AH49" s="171"/>
      <c r="AI49" s="171"/>
      <c r="AJ49" s="171"/>
      <c r="AK49" s="171"/>
      <c r="AL49" s="171"/>
      <c r="AM49" s="171"/>
      <c r="AN49" s="171"/>
      <c r="AO49" s="171"/>
      <c r="AP49" s="171"/>
      <c r="AS49" s="171"/>
    </row>
    <row r="50" spans="1:45" s="11" customFormat="1" ht="13.5" customHeight="1">
      <c r="A50" s="745" t="s">
        <v>770</v>
      </c>
      <c r="B50" s="746" t="s">
        <v>727</v>
      </c>
      <c r="C50" s="747">
        <v>24</v>
      </c>
      <c r="D50" s="748">
        <v>12</v>
      </c>
      <c r="E50" s="748">
        <v>19</v>
      </c>
      <c r="F50" s="748">
        <v>23</v>
      </c>
      <c r="G50" s="748">
        <v>25</v>
      </c>
      <c r="H50" s="748">
        <v>27</v>
      </c>
      <c r="I50" s="748">
        <v>24</v>
      </c>
      <c r="J50" s="748">
        <v>23</v>
      </c>
      <c r="K50" s="748">
        <v>32</v>
      </c>
      <c r="L50" s="748">
        <v>35</v>
      </c>
      <c r="M50" s="748">
        <v>36</v>
      </c>
      <c r="N50" s="748">
        <v>31</v>
      </c>
      <c r="O50" s="748">
        <v>30</v>
      </c>
      <c r="P50" s="748">
        <v>27</v>
      </c>
      <c r="Q50" s="749">
        <v>28</v>
      </c>
      <c r="R50" s="748">
        <v>27</v>
      </c>
      <c r="S50" s="749">
        <v>37</v>
      </c>
      <c r="T50" s="749">
        <v>40</v>
      </c>
      <c r="U50" s="749">
        <v>38</v>
      </c>
      <c r="V50" s="749">
        <v>41</v>
      </c>
      <c r="W50" s="749">
        <v>38</v>
      </c>
      <c r="X50" s="775">
        <v>34</v>
      </c>
    </row>
    <row r="51" spans="1:45" ht="13.5" customHeight="1">
      <c r="A51" s="761" t="s">
        <v>771</v>
      </c>
      <c r="B51" s="762"/>
      <c r="C51" s="762"/>
      <c r="D51" s="763"/>
      <c r="E51" s="762"/>
      <c r="F51" s="763"/>
      <c r="G51" s="763"/>
      <c r="H51" s="763"/>
      <c r="I51" s="762"/>
      <c r="J51" s="762"/>
      <c r="K51" s="762"/>
      <c r="L51" s="762"/>
      <c r="M51" s="762"/>
      <c r="N51" s="762"/>
      <c r="O51" s="762"/>
      <c r="P51" s="762"/>
      <c r="Q51" s="762"/>
      <c r="R51" s="762"/>
      <c r="S51" s="762"/>
      <c r="T51" s="762"/>
      <c r="U51" s="762"/>
      <c r="V51" s="762"/>
      <c r="W51" s="762"/>
      <c r="X51" s="216"/>
      <c r="Y51" s="171"/>
      <c r="Z51" s="171"/>
      <c r="AA51" s="171"/>
      <c r="AB51" s="171"/>
      <c r="AC51" s="171"/>
      <c r="AD51" s="171"/>
      <c r="AE51" s="171"/>
      <c r="AF51" s="171"/>
      <c r="AG51" s="171"/>
      <c r="AH51" s="171"/>
      <c r="AI51" s="171"/>
      <c r="AJ51" s="171"/>
      <c r="AK51" s="171"/>
      <c r="AL51" s="171"/>
      <c r="AM51" s="171"/>
      <c r="AN51" s="171"/>
      <c r="AO51" s="171"/>
      <c r="AP51" s="171"/>
      <c r="AS51" s="171"/>
    </row>
    <row r="52" spans="1:45" ht="13.5" customHeight="1">
      <c r="A52" s="2606" t="s">
        <v>772</v>
      </c>
      <c r="B52" s="2606"/>
      <c r="C52" s="2606"/>
      <c r="D52" s="2606"/>
      <c r="E52" s="2606"/>
      <c r="F52" s="2606"/>
      <c r="G52" s="2606"/>
      <c r="H52" s="2606"/>
      <c r="I52" s="2606"/>
      <c r="J52" s="2606"/>
      <c r="K52" s="2606"/>
      <c r="L52" s="2606"/>
      <c r="M52" s="2606"/>
      <c r="N52" s="2606"/>
      <c r="O52" s="2606"/>
      <c r="P52" s="2606"/>
      <c r="Q52" s="2606"/>
      <c r="R52" s="2606"/>
      <c r="S52" s="764"/>
      <c r="T52" s="764"/>
      <c r="U52" s="764"/>
      <c r="V52" s="764"/>
      <c r="W52" s="152"/>
      <c r="X52" s="360"/>
      <c r="Y52" s="171"/>
      <c r="Z52" s="171"/>
      <c r="AA52" s="171"/>
      <c r="AB52" s="171"/>
      <c r="AC52" s="171"/>
      <c r="AD52" s="171"/>
      <c r="AE52" s="171"/>
      <c r="AF52" s="171"/>
      <c r="AG52" s="171"/>
      <c r="AH52" s="171"/>
      <c r="AI52" s="171"/>
      <c r="AJ52" s="171"/>
      <c r="AK52" s="171"/>
      <c r="AL52" s="171"/>
      <c r="AM52" s="171"/>
      <c r="AN52" s="171"/>
      <c r="AO52" s="171"/>
      <c r="AP52" s="171"/>
      <c r="AS52" s="171"/>
    </row>
    <row r="53" spans="1:45" ht="13.5" customHeight="1">
      <c r="A53" s="2607" t="s">
        <v>773</v>
      </c>
      <c r="B53" s="2607"/>
      <c r="C53" s="2607"/>
      <c r="D53" s="2607"/>
      <c r="E53" s="2607"/>
      <c r="F53" s="2607"/>
      <c r="G53" s="2607"/>
      <c r="H53" s="2607"/>
      <c r="I53" s="2607"/>
      <c r="J53" s="2607"/>
      <c r="K53" s="2607"/>
      <c r="L53" s="2607"/>
      <c r="M53" s="2607"/>
      <c r="N53" s="2607"/>
      <c r="O53" s="2607"/>
      <c r="P53" s="2607"/>
      <c r="Q53" s="2607"/>
      <c r="R53" s="2607"/>
      <c r="S53" s="765"/>
      <c r="T53" s="765"/>
      <c r="U53" s="765"/>
      <c r="V53" s="765"/>
      <c r="W53" s="59"/>
      <c r="X53" s="360"/>
      <c r="Y53" s="171"/>
      <c r="Z53" s="171"/>
      <c r="AA53" s="171"/>
      <c r="AB53" s="171"/>
      <c r="AC53" s="171"/>
      <c r="AD53" s="171"/>
      <c r="AE53" s="171"/>
      <c r="AF53" s="171"/>
      <c r="AG53" s="171"/>
      <c r="AH53" s="171"/>
      <c r="AI53" s="171"/>
      <c r="AJ53" s="171"/>
      <c r="AK53" s="171"/>
      <c r="AL53" s="171"/>
      <c r="AM53" s="171"/>
      <c r="AN53" s="171"/>
      <c r="AO53" s="171"/>
      <c r="AP53" s="171"/>
      <c r="AS53" s="171"/>
    </row>
    <row r="54" spans="1:45" ht="13.5" customHeight="1">
      <c r="A54" s="2607" t="s">
        <v>774</v>
      </c>
      <c r="B54" s="2607"/>
      <c r="C54" s="2607"/>
      <c r="D54" s="2607"/>
      <c r="E54" s="2607"/>
      <c r="F54" s="2607"/>
      <c r="G54" s="2607"/>
      <c r="H54" s="2607"/>
      <c r="I54" s="2607"/>
      <c r="J54" s="2607"/>
      <c r="K54" s="2607"/>
      <c r="L54" s="2607"/>
      <c r="M54" s="2607"/>
      <c r="N54" s="2607"/>
      <c r="O54" s="2607"/>
      <c r="P54" s="2607"/>
      <c r="Q54" s="2607"/>
      <c r="R54" s="2607"/>
      <c r="S54" s="765"/>
      <c r="T54" s="765"/>
      <c r="U54" s="765"/>
      <c r="V54" s="765"/>
      <c r="W54" s="59"/>
      <c r="X54" s="360"/>
      <c r="Y54" s="171"/>
      <c r="Z54" s="171"/>
      <c r="AA54" s="171"/>
      <c r="AB54" s="171"/>
      <c r="AC54" s="171"/>
      <c r="AD54" s="171"/>
      <c r="AE54" s="171"/>
      <c r="AF54" s="171"/>
      <c r="AG54" s="171"/>
      <c r="AH54" s="171"/>
      <c r="AI54" s="171"/>
      <c r="AJ54" s="171"/>
      <c r="AK54" s="171"/>
      <c r="AL54" s="171"/>
      <c r="AM54" s="171"/>
      <c r="AN54" s="171"/>
      <c r="AO54" s="171"/>
      <c r="AP54" s="171"/>
      <c r="AS54" s="171"/>
    </row>
    <row r="55" spans="1:45">
      <c r="A55" s="2608" t="s">
        <v>775</v>
      </c>
      <c r="B55" s="2608"/>
      <c r="C55" s="2608"/>
      <c r="D55" s="2608"/>
      <c r="E55" s="2608"/>
      <c r="F55" s="2608"/>
      <c r="G55" s="2608"/>
      <c r="H55" s="2608"/>
      <c r="I55" s="2608"/>
      <c r="J55" s="2608"/>
      <c r="K55" s="2608"/>
      <c r="L55" s="2608"/>
      <c r="M55" s="2608"/>
      <c r="N55" s="2608"/>
      <c r="O55" s="2608"/>
      <c r="P55" s="2608"/>
      <c r="Q55" s="2608"/>
      <c r="R55" s="2608"/>
      <c r="S55" s="2608"/>
      <c r="T55" s="2608"/>
      <c r="U55" s="2608"/>
      <c r="V55" s="2608"/>
      <c r="W55" s="2608"/>
      <c r="X55" s="360"/>
      <c r="Y55" s="171"/>
      <c r="Z55" s="171"/>
      <c r="AA55" s="171"/>
      <c r="AB55" s="171"/>
      <c r="AC55" s="171"/>
      <c r="AD55" s="171"/>
      <c r="AE55" s="171"/>
      <c r="AF55" s="171"/>
      <c r="AG55" s="171"/>
      <c r="AH55" s="171"/>
      <c r="AI55" s="171"/>
      <c r="AJ55" s="171"/>
      <c r="AK55" s="171"/>
      <c r="AL55" s="171"/>
      <c r="AM55" s="171"/>
      <c r="AN55" s="171"/>
      <c r="AO55" s="171"/>
      <c r="AP55" s="171"/>
      <c r="AS55" s="171"/>
    </row>
    <row r="56" spans="1:45">
      <c r="A56" s="235"/>
      <c r="B56" s="766"/>
      <c r="C56" s="216"/>
      <c r="D56" s="216"/>
      <c r="E56" s="216"/>
      <c r="F56" s="216"/>
      <c r="G56" s="216"/>
      <c r="H56" s="216"/>
      <c r="I56" s="216"/>
      <c r="J56" s="216"/>
      <c r="K56" s="216"/>
      <c r="L56" s="216"/>
      <c r="M56" s="216"/>
      <c r="N56" s="216"/>
      <c r="O56" s="216"/>
      <c r="P56" s="216"/>
      <c r="Q56" s="216"/>
      <c r="R56" s="216"/>
      <c r="S56" s="216"/>
      <c r="T56" s="216"/>
      <c r="U56" s="216"/>
      <c r="V56" s="216"/>
      <c r="W56" s="216"/>
      <c r="X56" s="360"/>
      <c r="Y56" s="171"/>
      <c r="Z56" s="171"/>
      <c r="AA56" s="171"/>
      <c r="AB56" s="171"/>
      <c r="AC56" s="171"/>
      <c r="AD56" s="171"/>
      <c r="AE56" s="171"/>
      <c r="AF56" s="171"/>
      <c r="AG56" s="171"/>
      <c r="AH56" s="171"/>
      <c r="AI56" s="171"/>
      <c r="AJ56" s="171"/>
      <c r="AK56" s="171"/>
      <c r="AL56" s="171"/>
      <c r="AM56" s="171"/>
      <c r="AN56" s="171"/>
      <c r="AO56" s="171"/>
      <c r="AP56" s="171"/>
      <c r="AS56" s="171"/>
    </row>
    <row r="57" spans="1:45" s="550" customFormat="1" ht="13.5" customHeight="1">
      <c r="A57" s="2604" t="s">
        <v>710</v>
      </c>
      <c r="B57" s="2604"/>
      <c r="C57" s="2604"/>
      <c r="D57" s="2604"/>
      <c r="E57" s="2604"/>
      <c r="F57" s="2604"/>
      <c r="G57" s="2604"/>
      <c r="H57" s="2604"/>
      <c r="I57" s="2604"/>
      <c r="J57" s="2604"/>
      <c r="K57" s="2604"/>
      <c r="L57" s="2604"/>
      <c r="M57" s="2604"/>
      <c r="N57" s="2604"/>
      <c r="O57" s="2604"/>
      <c r="P57" s="2604"/>
      <c r="Q57" s="2604"/>
      <c r="R57" s="2604"/>
      <c r="S57" s="235"/>
      <c r="T57" s="235"/>
      <c r="U57" s="235"/>
      <c r="V57" s="235"/>
      <c r="W57" s="59"/>
      <c r="X57" s="360"/>
    </row>
    <row r="58" spans="1:45" s="550" customFormat="1" ht="13.5" customHeight="1">
      <c r="A58" s="2609" t="s">
        <v>776</v>
      </c>
      <c r="B58" s="2609"/>
      <c r="C58" s="2609"/>
      <c r="D58" s="2609"/>
      <c r="E58" s="2609"/>
      <c r="F58" s="2609"/>
      <c r="G58" s="2609"/>
      <c r="H58" s="2609"/>
      <c r="I58" s="2609"/>
      <c r="J58" s="2609"/>
      <c r="K58" s="2609"/>
      <c r="L58" s="2609"/>
      <c r="M58" s="2609"/>
      <c r="N58" s="2609"/>
      <c r="O58" s="2609"/>
      <c r="P58" s="2609"/>
      <c r="Q58" s="2609"/>
      <c r="R58" s="2609"/>
      <c r="S58" s="767"/>
      <c r="T58" s="767"/>
      <c r="U58" s="767"/>
      <c r="V58" s="767"/>
      <c r="W58" s="59"/>
    </row>
    <row r="59" spans="1:45" s="550" customFormat="1" ht="13.5" customHeight="1">
      <c r="A59" s="735" t="s">
        <v>722</v>
      </c>
      <c r="B59" s="736" t="s">
        <v>723</v>
      </c>
      <c r="C59" s="738">
        <v>2005</v>
      </c>
      <c r="D59" s="738">
        <v>2009</v>
      </c>
      <c r="E59" s="738">
        <v>2010</v>
      </c>
      <c r="F59" s="738">
        <v>2011</v>
      </c>
      <c r="G59" s="738">
        <v>2012</v>
      </c>
      <c r="H59" s="738">
        <v>2013</v>
      </c>
      <c r="I59" s="738">
        <v>2014</v>
      </c>
      <c r="J59" s="738">
        <v>2015</v>
      </c>
      <c r="K59" s="738">
        <v>2016</v>
      </c>
      <c r="L59" s="739">
        <v>2017</v>
      </c>
      <c r="M59" s="739">
        <v>2018</v>
      </c>
      <c r="N59" s="739">
        <v>2019</v>
      </c>
      <c r="O59" s="739">
        <v>2020</v>
      </c>
      <c r="P59" s="739">
        <v>2021</v>
      </c>
      <c r="Q59" s="739">
        <v>2022</v>
      </c>
      <c r="R59" s="739">
        <v>2023</v>
      </c>
      <c r="S59" s="774">
        <v>2024</v>
      </c>
      <c r="T59" s="216"/>
      <c r="U59" s="216"/>
      <c r="V59" s="216"/>
      <c r="W59" s="216"/>
      <c r="X59" s="216"/>
      <c r="Y59" s="216"/>
      <c r="Z59" s="216"/>
      <c r="AA59" s="216"/>
    </row>
    <row r="60" spans="1:45" s="550" customFormat="1" ht="13.5" customHeight="1">
      <c r="A60" s="740" t="s">
        <v>724</v>
      </c>
      <c r="B60" s="741" t="s">
        <v>725</v>
      </c>
      <c r="C60" s="743">
        <v>14</v>
      </c>
      <c r="D60" s="743">
        <v>21</v>
      </c>
      <c r="E60" s="743">
        <v>20</v>
      </c>
      <c r="F60" s="743">
        <v>21</v>
      </c>
      <c r="G60" s="743">
        <v>21</v>
      </c>
      <c r="H60" s="743">
        <v>22</v>
      </c>
      <c r="I60" s="743">
        <v>18</v>
      </c>
      <c r="J60" s="743">
        <v>13</v>
      </c>
      <c r="K60" s="743">
        <v>16</v>
      </c>
      <c r="L60" s="744">
        <v>14</v>
      </c>
      <c r="M60" s="744">
        <v>14</v>
      </c>
      <c r="N60" s="744">
        <v>12</v>
      </c>
      <c r="O60" s="744">
        <v>16</v>
      </c>
      <c r="P60" s="744">
        <v>14</v>
      </c>
      <c r="Q60" s="744">
        <v>12</v>
      </c>
      <c r="R60" s="744">
        <v>15</v>
      </c>
      <c r="S60" s="2187">
        <v>14</v>
      </c>
      <c r="T60" s="360"/>
      <c r="U60" s="360"/>
      <c r="V60" s="360"/>
      <c r="W60" s="360"/>
      <c r="X60" s="360"/>
      <c r="Y60" s="360"/>
      <c r="Z60" s="360"/>
      <c r="AA60" s="360"/>
    </row>
    <row r="61" spans="1:45" s="550" customFormat="1" ht="13.5" customHeight="1">
      <c r="A61" s="745" t="s">
        <v>726</v>
      </c>
      <c r="B61" s="746" t="s">
        <v>727</v>
      </c>
      <c r="C61" s="748">
        <v>15</v>
      </c>
      <c r="D61" s="748">
        <v>28</v>
      </c>
      <c r="E61" s="748">
        <v>25</v>
      </c>
      <c r="F61" s="748">
        <v>26</v>
      </c>
      <c r="G61" s="748">
        <v>26</v>
      </c>
      <c r="H61" s="748">
        <v>29</v>
      </c>
      <c r="I61" s="748">
        <v>23</v>
      </c>
      <c r="J61" s="748">
        <v>17</v>
      </c>
      <c r="K61" s="748">
        <v>20</v>
      </c>
      <c r="L61" s="749">
        <v>18</v>
      </c>
      <c r="M61" s="749">
        <v>26</v>
      </c>
      <c r="N61" s="749">
        <v>16</v>
      </c>
      <c r="O61" s="749">
        <v>31</v>
      </c>
      <c r="P61" s="749">
        <v>27</v>
      </c>
      <c r="Q61" s="749">
        <v>25</v>
      </c>
      <c r="R61" s="749">
        <v>21</v>
      </c>
      <c r="S61" s="775">
        <v>20</v>
      </c>
      <c r="T61" s="360"/>
      <c r="U61" s="360"/>
      <c r="V61" s="360"/>
      <c r="W61" s="360"/>
      <c r="X61" s="360"/>
      <c r="Y61" s="360"/>
      <c r="Z61" s="360"/>
      <c r="AA61" s="360"/>
    </row>
    <row r="62" spans="1:45" s="550" customFormat="1" ht="13.5" customHeight="1">
      <c r="A62" s="740" t="s">
        <v>728</v>
      </c>
      <c r="B62" s="741" t="s">
        <v>725</v>
      </c>
      <c r="C62" s="743">
        <v>1</v>
      </c>
      <c r="D62" s="743">
        <v>1</v>
      </c>
      <c r="E62" s="743">
        <v>1</v>
      </c>
      <c r="F62" s="743"/>
      <c r="G62" s="743"/>
      <c r="H62" s="743">
        <v>1</v>
      </c>
      <c r="I62" s="743">
        <v>1</v>
      </c>
      <c r="J62" s="743">
        <v>1</v>
      </c>
      <c r="K62" s="743">
        <v>2</v>
      </c>
      <c r="L62" s="744">
        <v>2</v>
      </c>
      <c r="M62" s="744">
        <v>2</v>
      </c>
      <c r="N62" s="744">
        <v>2</v>
      </c>
      <c r="O62" s="744">
        <v>2</v>
      </c>
      <c r="P62" s="744">
        <v>1</v>
      </c>
      <c r="Q62" s="744">
        <v>1</v>
      </c>
      <c r="R62" s="744"/>
      <c r="S62" s="2187"/>
      <c r="T62" s="360"/>
      <c r="U62" s="360"/>
      <c r="V62" s="360"/>
      <c r="W62" s="360"/>
      <c r="X62" s="360"/>
      <c r="Y62" s="360"/>
      <c r="Z62" s="360"/>
      <c r="AA62" s="360"/>
    </row>
    <row r="63" spans="1:45" s="550" customFormat="1" ht="13.5" customHeight="1">
      <c r="A63" s="745" t="s">
        <v>729</v>
      </c>
      <c r="B63" s="746" t="s">
        <v>727</v>
      </c>
      <c r="C63" s="748">
        <v>1</v>
      </c>
      <c r="D63" s="748">
        <v>1</v>
      </c>
      <c r="E63" s="748">
        <v>1</v>
      </c>
      <c r="F63" s="748"/>
      <c r="G63" s="748"/>
      <c r="H63" s="748">
        <v>1</v>
      </c>
      <c r="I63" s="748">
        <v>1</v>
      </c>
      <c r="J63" s="748">
        <v>1</v>
      </c>
      <c r="K63" s="748">
        <v>2</v>
      </c>
      <c r="L63" s="749">
        <v>2</v>
      </c>
      <c r="M63" s="749">
        <v>2</v>
      </c>
      <c r="N63" s="749">
        <v>2</v>
      </c>
      <c r="O63" s="749">
        <v>2</v>
      </c>
      <c r="P63" s="749">
        <v>1</v>
      </c>
      <c r="Q63" s="749">
        <v>1</v>
      </c>
      <c r="R63" s="749"/>
      <c r="S63" s="775"/>
      <c r="T63" s="360"/>
      <c r="U63" s="360"/>
      <c r="V63" s="360"/>
      <c r="W63" s="360"/>
      <c r="X63" s="360"/>
      <c r="Y63" s="360"/>
      <c r="Z63" s="360"/>
      <c r="AA63" s="360"/>
    </row>
    <row r="64" spans="1:45" s="550" customFormat="1" ht="13.5" customHeight="1">
      <c r="A64" s="740" t="s">
        <v>730</v>
      </c>
      <c r="B64" s="741" t="s">
        <v>725</v>
      </c>
      <c r="C64" s="743">
        <v>1</v>
      </c>
      <c r="D64" s="743"/>
      <c r="E64" s="743"/>
      <c r="F64" s="743"/>
      <c r="G64" s="743"/>
      <c r="H64" s="743"/>
      <c r="I64" s="743"/>
      <c r="J64" s="743"/>
      <c r="K64" s="743"/>
      <c r="L64" s="744"/>
      <c r="M64" s="744">
        <v>1</v>
      </c>
      <c r="N64" s="744"/>
      <c r="O64" s="744"/>
      <c r="P64" s="744"/>
      <c r="Q64" s="744"/>
      <c r="R64" s="744"/>
      <c r="S64" s="2187"/>
      <c r="T64" s="360"/>
      <c r="U64" s="360"/>
      <c r="V64" s="360"/>
      <c r="W64" s="360"/>
      <c r="X64" s="360"/>
      <c r="Y64" s="360"/>
      <c r="Z64" s="360"/>
      <c r="AA64" s="360"/>
    </row>
    <row r="65" spans="1:27" s="550" customFormat="1" ht="13.5" customHeight="1">
      <c r="A65" s="745" t="s">
        <v>731</v>
      </c>
      <c r="B65" s="746" t="s">
        <v>727</v>
      </c>
      <c r="C65" s="748">
        <v>1</v>
      </c>
      <c r="D65" s="748"/>
      <c r="E65" s="748"/>
      <c r="F65" s="748"/>
      <c r="G65" s="748"/>
      <c r="H65" s="748"/>
      <c r="I65" s="748"/>
      <c r="J65" s="748"/>
      <c r="K65" s="748"/>
      <c r="L65" s="749"/>
      <c r="M65" s="749">
        <v>1</v>
      </c>
      <c r="N65" s="749"/>
      <c r="O65" s="749"/>
      <c r="P65" s="749"/>
      <c r="Q65" s="749"/>
      <c r="R65" s="749"/>
      <c r="S65" s="775"/>
      <c r="T65" s="360"/>
      <c r="U65" s="360"/>
      <c r="V65" s="360"/>
      <c r="W65" s="360"/>
      <c r="X65" s="360"/>
      <c r="Y65" s="360"/>
      <c r="Z65" s="360"/>
      <c r="AA65" s="360"/>
    </row>
    <row r="66" spans="1:27" s="550" customFormat="1" ht="13.5" customHeight="1">
      <c r="A66" s="740" t="s">
        <v>732</v>
      </c>
      <c r="B66" s="741" t="s">
        <v>725</v>
      </c>
      <c r="C66" s="743"/>
      <c r="D66" s="743"/>
      <c r="E66" s="743"/>
      <c r="F66" s="743"/>
      <c r="G66" s="743">
        <v>2</v>
      </c>
      <c r="H66" s="743">
        <v>2</v>
      </c>
      <c r="I66" s="743">
        <v>1</v>
      </c>
      <c r="J66" s="743"/>
      <c r="K66" s="743"/>
      <c r="L66" s="744"/>
      <c r="M66" s="744"/>
      <c r="N66" s="744"/>
      <c r="O66" s="744"/>
      <c r="P66" s="744"/>
      <c r="Q66" s="744"/>
      <c r="R66" s="744"/>
      <c r="S66" s="2187"/>
      <c r="T66" s="360"/>
      <c r="U66" s="360"/>
      <c r="V66" s="360"/>
      <c r="W66" s="360"/>
      <c r="X66" s="360"/>
      <c r="Y66" s="360"/>
      <c r="Z66" s="360"/>
      <c r="AA66" s="360"/>
    </row>
    <row r="67" spans="1:27" s="550" customFormat="1" ht="13.5" customHeight="1">
      <c r="A67" s="745" t="s">
        <v>733</v>
      </c>
      <c r="B67" s="746" t="s">
        <v>727</v>
      </c>
      <c r="C67" s="748"/>
      <c r="D67" s="748"/>
      <c r="E67" s="748"/>
      <c r="F67" s="748"/>
      <c r="G67" s="748">
        <v>2</v>
      </c>
      <c r="H67" s="748">
        <v>2</v>
      </c>
      <c r="I67" s="748">
        <v>1</v>
      </c>
      <c r="J67" s="748"/>
      <c r="K67" s="748"/>
      <c r="L67" s="749"/>
      <c r="M67" s="749"/>
      <c r="N67" s="749"/>
      <c r="O67" s="749"/>
      <c r="P67" s="749"/>
      <c r="Q67" s="749"/>
      <c r="R67" s="749"/>
      <c r="S67" s="775"/>
      <c r="T67" s="360"/>
      <c r="U67" s="360"/>
      <c r="V67" s="360"/>
      <c r="W67" s="360"/>
      <c r="X67" s="360"/>
      <c r="Y67" s="360"/>
      <c r="Z67" s="360"/>
      <c r="AA67" s="360"/>
    </row>
    <row r="68" spans="1:27" s="550" customFormat="1" ht="13.5" customHeight="1">
      <c r="A68" s="740" t="s">
        <v>777</v>
      </c>
      <c r="B68" s="741" t="s">
        <v>725</v>
      </c>
      <c r="C68" s="743">
        <v>1</v>
      </c>
      <c r="D68" s="743">
        <v>1</v>
      </c>
      <c r="E68" s="743">
        <v>1</v>
      </c>
      <c r="F68" s="743">
        <v>1</v>
      </c>
      <c r="G68" s="743">
        <v>1</v>
      </c>
      <c r="H68" s="743">
        <v>1</v>
      </c>
      <c r="I68" s="743">
        <v>1</v>
      </c>
      <c r="J68" s="743"/>
      <c r="K68" s="743"/>
      <c r="L68" s="744"/>
      <c r="M68" s="744">
        <v>1</v>
      </c>
      <c r="N68" s="744"/>
      <c r="O68" s="744">
        <v>1</v>
      </c>
      <c r="P68" s="744">
        <v>1</v>
      </c>
      <c r="Q68" s="744">
        <v>1</v>
      </c>
      <c r="R68" s="744">
        <v>1</v>
      </c>
      <c r="S68" s="2187">
        <v>1</v>
      </c>
      <c r="T68" s="360"/>
      <c r="U68" s="360"/>
      <c r="V68" s="360"/>
      <c r="W68" s="360"/>
      <c r="X68" s="360"/>
      <c r="Y68" s="360"/>
      <c r="Z68" s="360"/>
      <c r="AA68" s="360"/>
    </row>
    <row r="69" spans="1:27" s="550" customFormat="1" ht="13.5" customHeight="1">
      <c r="A69" s="745" t="s">
        <v>778</v>
      </c>
      <c r="B69" s="746" t="s">
        <v>727</v>
      </c>
      <c r="C69" s="748">
        <v>1</v>
      </c>
      <c r="D69" s="748">
        <v>1</v>
      </c>
      <c r="E69" s="748">
        <v>1</v>
      </c>
      <c r="F69" s="748">
        <v>1</v>
      </c>
      <c r="G69" s="748">
        <v>1</v>
      </c>
      <c r="H69" s="748">
        <v>1</v>
      </c>
      <c r="I69" s="748">
        <v>1</v>
      </c>
      <c r="J69" s="748"/>
      <c r="K69" s="748"/>
      <c r="L69" s="749"/>
      <c r="M69" s="749">
        <v>1</v>
      </c>
      <c r="N69" s="749"/>
      <c r="O69" s="749">
        <v>1</v>
      </c>
      <c r="P69" s="749">
        <v>1</v>
      </c>
      <c r="Q69" s="749">
        <v>1</v>
      </c>
      <c r="R69" s="749">
        <v>1</v>
      </c>
      <c r="S69" s="775">
        <v>1</v>
      </c>
      <c r="T69" s="360"/>
      <c r="U69" s="360"/>
      <c r="V69" s="360"/>
      <c r="W69" s="360"/>
      <c r="X69" s="360"/>
      <c r="Y69" s="360"/>
      <c r="Z69" s="360"/>
      <c r="AA69" s="360"/>
    </row>
    <row r="70" spans="1:27" s="550" customFormat="1" ht="13.5" customHeight="1">
      <c r="A70" s="740" t="s">
        <v>734</v>
      </c>
      <c r="B70" s="741" t="s">
        <v>725</v>
      </c>
      <c r="C70" s="743">
        <v>3</v>
      </c>
      <c r="D70" s="743">
        <v>3</v>
      </c>
      <c r="E70" s="743">
        <v>2</v>
      </c>
      <c r="F70" s="743">
        <v>3</v>
      </c>
      <c r="G70" s="743">
        <v>2</v>
      </c>
      <c r="H70" s="743">
        <v>3</v>
      </c>
      <c r="I70" s="743">
        <v>2</v>
      </c>
      <c r="J70" s="743"/>
      <c r="K70" s="743">
        <v>1</v>
      </c>
      <c r="L70" s="744">
        <v>1</v>
      </c>
      <c r="M70" s="744">
        <v>1</v>
      </c>
      <c r="N70" s="744">
        <v>1</v>
      </c>
      <c r="O70" s="744">
        <v>1</v>
      </c>
      <c r="P70" s="744">
        <v>1</v>
      </c>
      <c r="Q70" s="744">
        <v>1</v>
      </c>
      <c r="R70" s="744">
        <v>1</v>
      </c>
      <c r="S70" s="2187">
        <v>1</v>
      </c>
      <c r="T70" s="360"/>
      <c r="U70" s="360"/>
      <c r="V70" s="360"/>
      <c r="W70" s="360"/>
      <c r="X70" s="360"/>
      <c r="Y70" s="360"/>
      <c r="Z70" s="360"/>
      <c r="AA70" s="360"/>
    </row>
    <row r="71" spans="1:27" s="550" customFormat="1" ht="13.5" customHeight="1">
      <c r="A71" s="745" t="s">
        <v>735</v>
      </c>
      <c r="B71" s="746" t="s">
        <v>727</v>
      </c>
      <c r="C71" s="748">
        <v>3</v>
      </c>
      <c r="D71" s="748">
        <v>3</v>
      </c>
      <c r="E71" s="748">
        <v>2</v>
      </c>
      <c r="F71" s="748">
        <v>3</v>
      </c>
      <c r="G71" s="748">
        <v>2</v>
      </c>
      <c r="H71" s="748">
        <v>3</v>
      </c>
      <c r="I71" s="748">
        <v>2</v>
      </c>
      <c r="J71" s="748"/>
      <c r="K71" s="748">
        <v>1</v>
      </c>
      <c r="L71" s="749">
        <v>1</v>
      </c>
      <c r="M71" s="749">
        <v>1</v>
      </c>
      <c r="N71" s="749">
        <v>1</v>
      </c>
      <c r="O71" s="749">
        <v>1</v>
      </c>
      <c r="P71" s="749">
        <v>1</v>
      </c>
      <c r="Q71" s="749">
        <v>1</v>
      </c>
      <c r="R71" s="749">
        <v>1</v>
      </c>
      <c r="S71" s="775">
        <v>1</v>
      </c>
      <c r="T71" s="360"/>
      <c r="U71" s="360"/>
      <c r="V71" s="360"/>
      <c r="W71" s="360"/>
      <c r="X71" s="360"/>
      <c r="Y71" s="360"/>
      <c r="Z71" s="360"/>
      <c r="AA71" s="360"/>
    </row>
    <row r="72" spans="1:27" s="550" customFormat="1" ht="13.5" customHeight="1">
      <c r="A72" s="740" t="s">
        <v>740</v>
      </c>
      <c r="B72" s="741" t="s">
        <v>725</v>
      </c>
      <c r="C72" s="743">
        <v>5</v>
      </c>
      <c r="D72" s="743">
        <v>9</v>
      </c>
      <c r="E72" s="743">
        <v>7</v>
      </c>
      <c r="F72" s="743">
        <v>8</v>
      </c>
      <c r="G72" s="743">
        <v>10</v>
      </c>
      <c r="H72" s="743">
        <v>10</v>
      </c>
      <c r="I72" s="743">
        <v>9</v>
      </c>
      <c r="J72" s="743">
        <v>6</v>
      </c>
      <c r="K72" s="743">
        <v>6</v>
      </c>
      <c r="L72" s="744">
        <v>4</v>
      </c>
      <c r="M72" s="744">
        <v>5</v>
      </c>
      <c r="N72" s="744">
        <v>3</v>
      </c>
      <c r="O72" s="744">
        <v>5</v>
      </c>
      <c r="P72" s="744">
        <v>4</v>
      </c>
      <c r="Q72" s="744">
        <v>3</v>
      </c>
      <c r="R72" s="744">
        <v>3</v>
      </c>
      <c r="S72" s="2187">
        <v>2</v>
      </c>
      <c r="T72" s="360"/>
      <c r="U72" s="360"/>
      <c r="V72" s="360"/>
      <c r="W72" s="360"/>
      <c r="X72" s="360"/>
      <c r="Y72" s="360"/>
      <c r="Z72" s="360"/>
      <c r="AA72" s="360"/>
    </row>
    <row r="73" spans="1:27" s="550" customFormat="1" ht="13.5" customHeight="1">
      <c r="A73" s="745" t="s">
        <v>741</v>
      </c>
      <c r="B73" s="746" t="s">
        <v>727</v>
      </c>
      <c r="C73" s="748">
        <v>5</v>
      </c>
      <c r="D73" s="748">
        <v>9</v>
      </c>
      <c r="E73" s="748">
        <v>7</v>
      </c>
      <c r="F73" s="748">
        <v>9</v>
      </c>
      <c r="G73" s="748">
        <v>11</v>
      </c>
      <c r="H73" s="748">
        <v>10</v>
      </c>
      <c r="I73" s="748">
        <v>9</v>
      </c>
      <c r="J73" s="748">
        <v>6</v>
      </c>
      <c r="K73" s="748">
        <v>6</v>
      </c>
      <c r="L73" s="749">
        <v>4</v>
      </c>
      <c r="M73" s="749">
        <v>6</v>
      </c>
      <c r="N73" s="749">
        <v>3</v>
      </c>
      <c r="O73" s="749">
        <v>5</v>
      </c>
      <c r="P73" s="749">
        <v>4</v>
      </c>
      <c r="Q73" s="749">
        <v>3</v>
      </c>
      <c r="R73" s="749">
        <v>3</v>
      </c>
      <c r="S73" s="775">
        <v>2</v>
      </c>
      <c r="T73" s="360"/>
      <c r="U73" s="360"/>
      <c r="V73" s="360"/>
      <c r="W73" s="360"/>
      <c r="X73" s="360"/>
      <c r="Y73" s="360"/>
      <c r="Z73" s="360"/>
      <c r="AA73" s="360"/>
    </row>
    <row r="74" spans="1:27" s="550" customFormat="1" ht="13.5" customHeight="1">
      <c r="A74" s="740" t="s">
        <v>742</v>
      </c>
      <c r="B74" s="741" t="s">
        <v>725</v>
      </c>
      <c r="C74" s="743"/>
      <c r="D74" s="743"/>
      <c r="E74" s="743"/>
      <c r="F74" s="743">
        <v>1</v>
      </c>
      <c r="G74" s="743">
        <v>1</v>
      </c>
      <c r="H74" s="743">
        <v>1</v>
      </c>
      <c r="I74" s="743"/>
      <c r="J74" s="743"/>
      <c r="K74" s="743"/>
      <c r="L74" s="744"/>
      <c r="M74" s="744"/>
      <c r="N74" s="744"/>
      <c r="O74" s="744">
        <v>2</v>
      </c>
      <c r="P74" s="744">
        <v>2</v>
      </c>
      <c r="Q74" s="744">
        <v>2</v>
      </c>
      <c r="R74" s="744">
        <v>2</v>
      </c>
      <c r="S74" s="2187">
        <v>2</v>
      </c>
      <c r="T74" s="360"/>
      <c r="U74" s="360"/>
      <c r="V74" s="360"/>
      <c r="W74" s="360"/>
      <c r="X74" s="360"/>
      <c r="Y74" s="360"/>
      <c r="Z74" s="360"/>
      <c r="AA74" s="360"/>
    </row>
    <row r="75" spans="1:27" s="550" customFormat="1" ht="13.5" customHeight="1">
      <c r="A75" s="745" t="s">
        <v>743</v>
      </c>
      <c r="B75" s="746" t="s">
        <v>727</v>
      </c>
      <c r="C75" s="748"/>
      <c r="D75" s="748"/>
      <c r="E75" s="748"/>
      <c r="F75" s="748">
        <v>1</v>
      </c>
      <c r="G75" s="748">
        <v>1</v>
      </c>
      <c r="H75" s="748">
        <v>1</v>
      </c>
      <c r="I75" s="748"/>
      <c r="J75" s="748"/>
      <c r="K75" s="748"/>
      <c r="L75" s="749"/>
      <c r="M75" s="749"/>
      <c r="N75" s="749"/>
      <c r="O75" s="749">
        <v>2</v>
      </c>
      <c r="P75" s="749">
        <v>2</v>
      </c>
      <c r="Q75" s="749">
        <v>2</v>
      </c>
      <c r="R75" s="749">
        <v>2</v>
      </c>
      <c r="S75" s="775">
        <v>2</v>
      </c>
      <c r="T75" s="360"/>
      <c r="U75" s="360"/>
      <c r="V75" s="360"/>
      <c r="W75" s="360"/>
      <c r="X75" s="360"/>
      <c r="Y75" s="360"/>
      <c r="Z75" s="360"/>
      <c r="AA75" s="360"/>
    </row>
    <row r="76" spans="1:27" s="550" customFormat="1" ht="13.5" customHeight="1">
      <c r="A76" s="740" t="s">
        <v>744</v>
      </c>
      <c r="B76" s="741" t="s">
        <v>725</v>
      </c>
      <c r="C76" s="743">
        <v>1</v>
      </c>
      <c r="D76" s="743">
        <v>1</v>
      </c>
      <c r="E76" s="743">
        <v>1</v>
      </c>
      <c r="F76" s="743">
        <v>1</v>
      </c>
      <c r="G76" s="743">
        <v>1</v>
      </c>
      <c r="H76" s="743">
        <v>1</v>
      </c>
      <c r="I76" s="743">
        <v>1</v>
      </c>
      <c r="J76" s="743">
        <v>1</v>
      </c>
      <c r="K76" s="743">
        <v>1</v>
      </c>
      <c r="L76" s="744">
        <v>1</v>
      </c>
      <c r="M76" s="744"/>
      <c r="N76" s="744"/>
      <c r="O76" s="744"/>
      <c r="P76" s="744"/>
      <c r="Q76" s="744"/>
      <c r="R76" s="744">
        <v>1</v>
      </c>
      <c r="S76" s="2187">
        <v>2</v>
      </c>
      <c r="T76" s="360"/>
      <c r="U76" s="360"/>
      <c r="V76" s="360"/>
      <c r="W76" s="360"/>
      <c r="X76" s="360"/>
      <c r="Y76" s="360"/>
      <c r="Z76" s="360"/>
      <c r="AA76" s="360"/>
    </row>
    <row r="77" spans="1:27" s="550" customFormat="1" ht="13.5" customHeight="1">
      <c r="A77" s="745" t="s">
        <v>745</v>
      </c>
      <c r="B77" s="746" t="s">
        <v>727</v>
      </c>
      <c r="C77" s="748">
        <v>1</v>
      </c>
      <c r="D77" s="748">
        <v>1</v>
      </c>
      <c r="E77" s="748">
        <v>1</v>
      </c>
      <c r="F77" s="748">
        <v>1</v>
      </c>
      <c r="G77" s="748">
        <v>1</v>
      </c>
      <c r="H77" s="748">
        <v>1</v>
      </c>
      <c r="I77" s="748">
        <v>1</v>
      </c>
      <c r="J77" s="748">
        <v>1</v>
      </c>
      <c r="K77" s="748">
        <v>1</v>
      </c>
      <c r="L77" s="749">
        <v>1</v>
      </c>
      <c r="M77" s="749"/>
      <c r="N77" s="749"/>
      <c r="O77" s="749"/>
      <c r="P77" s="749"/>
      <c r="Q77" s="749"/>
      <c r="R77" s="749">
        <v>1</v>
      </c>
      <c r="S77" s="775">
        <v>2</v>
      </c>
      <c r="T77" s="360"/>
      <c r="U77" s="360"/>
      <c r="V77" s="360"/>
      <c r="W77" s="360"/>
      <c r="X77" s="360"/>
      <c r="Y77" s="360"/>
      <c r="Z77" s="360"/>
      <c r="AA77" s="360"/>
    </row>
    <row r="78" spans="1:27" s="550" customFormat="1" ht="13.5" customHeight="1">
      <c r="A78" s="740" t="s">
        <v>746</v>
      </c>
      <c r="B78" s="741" t="s">
        <v>725</v>
      </c>
      <c r="C78" s="743"/>
      <c r="D78" s="743">
        <v>1</v>
      </c>
      <c r="E78" s="743">
        <v>1</v>
      </c>
      <c r="F78" s="743">
        <v>1</v>
      </c>
      <c r="G78" s="743">
        <v>1</v>
      </c>
      <c r="H78" s="743">
        <v>1</v>
      </c>
      <c r="I78" s="743">
        <v>2</v>
      </c>
      <c r="J78" s="743">
        <v>1</v>
      </c>
      <c r="K78" s="743">
        <v>2</v>
      </c>
      <c r="L78" s="744">
        <v>2</v>
      </c>
      <c r="M78" s="744">
        <v>1</v>
      </c>
      <c r="N78" s="744">
        <v>1</v>
      </c>
      <c r="O78" s="744">
        <v>3</v>
      </c>
      <c r="P78" s="744">
        <v>1</v>
      </c>
      <c r="Q78" s="744">
        <v>2</v>
      </c>
      <c r="R78" s="744">
        <v>3</v>
      </c>
      <c r="S78" s="2187">
        <v>3</v>
      </c>
      <c r="T78" s="360"/>
      <c r="U78" s="360"/>
      <c r="V78" s="360"/>
      <c r="W78" s="360"/>
      <c r="X78" s="360"/>
      <c r="Y78" s="360"/>
      <c r="Z78" s="360"/>
      <c r="AA78" s="360"/>
    </row>
    <row r="79" spans="1:27" s="550" customFormat="1" ht="13.5" customHeight="1">
      <c r="A79" s="745" t="s">
        <v>747</v>
      </c>
      <c r="B79" s="746" t="s">
        <v>727</v>
      </c>
      <c r="C79" s="748"/>
      <c r="D79" s="748">
        <v>1</v>
      </c>
      <c r="E79" s="748">
        <v>1</v>
      </c>
      <c r="F79" s="748">
        <v>2</v>
      </c>
      <c r="G79" s="748">
        <v>1</v>
      </c>
      <c r="H79" s="748">
        <v>1</v>
      </c>
      <c r="I79" s="748">
        <v>2</v>
      </c>
      <c r="J79" s="748">
        <v>1</v>
      </c>
      <c r="K79" s="748">
        <v>2</v>
      </c>
      <c r="L79" s="749">
        <v>2</v>
      </c>
      <c r="M79" s="749">
        <v>1</v>
      </c>
      <c r="N79" s="749">
        <v>1</v>
      </c>
      <c r="O79" s="749">
        <v>3</v>
      </c>
      <c r="P79" s="749">
        <v>1</v>
      </c>
      <c r="Q79" s="749">
        <v>2</v>
      </c>
      <c r="R79" s="749">
        <v>3</v>
      </c>
      <c r="S79" s="775">
        <v>3</v>
      </c>
      <c r="T79" s="360"/>
      <c r="U79" s="360"/>
      <c r="V79" s="360"/>
      <c r="W79" s="360"/>
      <c r="X79" s="360"/>
      <c r="Y79" s="360"/>
      <c r="Z79" s="360"/>
      <c r="AA79" s="360"/>
    </row>
    <row r="80" spans="1:27" s="550" customFormat="1" ht="13.5" customHeight="1">
      <c r="A80" s="740" t="s">
        <v>779</v>
      </c>
      <c r="B80" s="741" t="s">
        <v>725</v>
      </c>
      <c r="C80" s="743"/>
      <c r="D80" s="743"/>
      <c r="E80" s="743"/>
      <c r="F80" s="743"/>
      <c r="G80" s="743"/>
      <c r="H80" s="743"/>
      <c r="I80" s="743"/>
      <c r="J80" s="743"/>
      <c r="K80" s="743">
        <v>1</v>
      </c>
      <c r="L80" s="744">
        <v>1</v>
      </c>
      <c r="M80" s="744"/>
      <c r="N80" s="744"/>
      <c r="O80" s="744"/>
      <c r="P80" s="744"/>
      <c r="Q80" s="744"/>
      <c r="R80" s="744"/>
      <c r="S80" s="2187"/>
      <c r="T80" s="360"/>
      <c r="U80" s="360"/>
      <c r="V80" s="360"/>
      <c r="W80" s="360"/>
      <c r="X80" s="360"/>
      <c r="Y80" s="360"/>
      <c r="Z80" s="360"/>
      <c r="AA80" s="360"/>
    </row>
    <row r="81" spans="1:27" s="550" customFormat="1" ht="13.5" customHeight="1">
      <c r="A81" s="745" t="s">
        <v>780</v>
      </c>
      <c r="B81" s="746" t="s">
        <v>727</v>
      </c>
      <c r="C81" s="748"/>
      <c r="D81" s="748"/>
      <c r="E81" s="748"/>
      <c r="F81" s="748"/>
      <c r="G81" s="748"/>
      <c r="H81" s="748"/>
      <c r="I81" s="748"/>
      <c r="J81" s="748"/>
      <c r="K81" s="748">
        <v>1</v>
      </c>
      <c r="L81" s="749">
        <v>1</v>
      </c>
      <c r="M81" s="749"/>
      <c r="N81" s="749"/>
      <c r="O81" s="749"/>
      <c r="P81" s="749"/>
      <c r="Q81" s="749"/>
      <c r="R81" s="749"/>
      <c r="S81" s="775"/>
      <c r="T81" s="360"/>
      <c r="U81" s="360"/>
      <c r="V81" s="360"/>
      <c r="W81" s="360"/>
      <c r="X81" s="360"/>
      <c r="Y81" s="360"/>
      <c r="Z81" s="360"/>
      <c r="AA81" s="360"/>
    </row>
    <row r="82" spans="1:27" s="550" customFormat="1" ht="13.5" customHeight="1">
      <c r="A82" s="740" t="s">
        <v>748</v>
      </c>
      <c r="B82" s="741" t="s">
        <v>725</v>
      </c>
      <c r="C82" s="743">
        <v>2</v>
      </c>
      <c r="D82" s="743">
        <v>7</v>
      </c>
      <c r="E82" s="743">
        <v>5</v>
      </c>
      <c r="F82" s="743">
        <v>8</v>
      </c>
      <c r="G82" s="743">
        <v>8</v>
      </c>
      <c r="H82" s="743">
        <v>7</v>
      </c>
      <c r="I82" s="743">
        <v>9</v>
      </c>
      <c r="J82" s="743">
        <v>8</v>
      </c>
      <c r="K82" s="743">
        <v>6</v>
      </c>
      <c r="L82" s="744">
        <v>7</v>
      </c>
      <c r="M82" s="744">
        <v>7</v>
      </c>
      <c r="N82" s="744">
        <v>5</v>
      </c>
      <c r="O82" s="744">
        <v>8</v>
      </c>
      <c r="P82" s="744">
        <v>8</v>
      </c>
      <c r="Q82" s="744">
        <v>8</v>
      </c>
      <c r="R82" s="744">
        <v>9</v>
      </c>
      <c r="S82" s="2187">
        <v>9</v>
      </c>
      <c r="T82" s="360"/>
      <c r="U82" s="360"/>
      <c r="V82" s="360"/>
      <c r="W82" s="360"/>
      <c r="X82" s="360"/>
      <c r="Y82" s="360"/>
      <c r="Z82" s="360"/>
      <c r="AA82" s="360"/>
    </row>
    <row r="83" spans="1:27" s="550" customFormat="1" ht="13.5" customHeight="1">
      <c r="A83" s="745" t="s">
        <v>749</v>
      </c>
      <c r="B83" s="746" t="s">
        <v>727</v>
      </c>
      <c r="C83" s="748">
        <v>2</v>
      </c>
      <c r="D83" s="748">
        <v>7</v>
      </c>
      <c r="E83" s="748">
        <v>5</v>
      </c>
      <c r="F83" s="748">
        <v>10</v>
      </c>
      <c r="G83" s="748">
        <v>11</v>
      </c>
      <c r="H83" s="748">
        <v>11</v>
      </c>
      <c r="I83" s="748">
        <v>12</v>
      </c>
      <c r="J83" s="748">
        <v>9</v>
      </c>
      <c r="K83" s="748">
        <v>6</v>
      </c>
      <c r="L83" s="749">
        <v>7</v>
      </c>
      <c r="M83" s="749">
        <v>8</v>
      </c>
      <c r="N83" s="749">
        <v>6</v>
      </c>
      <c r="O83" s="749">
        <v>9</v>
      </c>
      <c r="P83" s="749">
        <v>8</v>
      </c>
      <c r="Q83" s="749">
        <v>8</v>
      </c>
      <c r="R83" s="749">
        <v>9</v>
      </c>
      <c r="S83" s="775">
        <v>10</v>
      </c>
      <c r="T83" s="360"/>
      <c r="U83" s="360"/>
      <c r="V83" s="360"/>
      <c r="W83" s="360"/>
      <c r="X83" s="360"/>
      <c r="Y83" s="360"/>
      <c r="Z83" s="360"/>
      <c r="AA83" s="360"/>
    </row>
    <row r="84" spans="1:27" s="550" customFormat="1" ht="13.5" customHeight="1">
      <c r="A84" s="768" t="s">
        <v>781</v>
      </c>
      <c r="B84" s="741" t="s">
        <v>725</v>
      </c>
      <c r="C84" s="743"/>
      <c r="D84" s="743"/>
      <c r="E84" s="743"/>
      <c r="F84" s="743"/>
      <c r="G84" s="743"/>
      <c r="H84" s="743"/>
      <c r="I84" s="743"/>
      <c r="J84" s="743"/>
      <c r="K84" s="743"/>
      <c r="L84" s="744"/>
      <c r="M84" s="744"/>
      <c r="N84" s="744"/>
      <c r="O84" s="744">
        <v>1</v>
      </c>
      <c r="P84" s="744">
        <v>1</v>
      </c>
      <c r="Q84" s="744">
        <v>1</v>
      </c>
      <c r="R84" s="744">
        <v>1</v>
      </c>
      <c r="S84" s="2187">
        <v>1</v>
      </c>
      <c r="T84" s="360"/>
      <c r="U84" s="360"/>
      <c r="V84" s="360"/>
      <c r="W84" s="360"/>
      <c r="X84" s="360"/>
      <c r="Y84" s="360"/>
      <c r="Z84" s="360"/>
      <c r="AA84" s="360"/>
    </row>
    <row r="85" spans="1:27" s="550" customFormat="1" ht="13.5" customHeight="1">
      <c r="A85" s="769"/>
      <c r="B85" s="746" t="s">
        <v>727</v>
      </c>
      <c r="C85" s="748"/>
      <c r="D85" s="748"/>
      <c r="E85" s="748"/>
      <c r="F85" s="748"/>
      <c r="G85" s="748"/>
      <c r="H85" s="748"/>
      <c r="I85" s="748"/>
      <c r="J85" s="748"/>
      <c r="K85" s="748"/>
      <c r="L85" s="749"/>
      <c r="M85" s="749"/>
      <c r="N85" s="749"/>
      <c r="O85" s="749">
        <v>1</v>
      </c>
      <c r="P85" s="749">
        <v>1</v>
      </c>
      <c r="Q85" s="749">
        <v>1</v>
      </c>
      <c r="R85" s="749">
        <v>1</v>
      </c>
      <c r="S85" s="775">
        <v>1</v>
      </c>
      <c r="T85" s="360"/>
      <c r="U85" s="360"/>
      <c r="V85" s="360"/>
      <c r="W85" s="360"/>
      <c r="X85" s="360"/>
      <c r="Y85" s="360"/>
      <c r="Z85" s="360"/>
      <c r="AA85" s="360"/>
    </row>
    <row r="86" spans="1:27" s="550" customFormat="1" ht="13.5" customHeight="1">
      <c r="A86" s="740" t="s">
        <v>752</v>
      </c>
      <c r="B86" s="741" t="s">
        <v>725</v>
      </c>
      <c r="C86" s="743"/>
      <c r="D86" s="743">
        <v>1</v>
      </c>
      <c r="E86" s="743">
        <v>1</v>
      </c>
      <c r="F86" s="743">
        <v>1</v>
      </c>
      <c r="G86" s="743">
        <v>1</v>
      </c>
      <c r="H86" s="743">
        <v>1</v>
      </c>
      <c r="I86" s="743">
        <v>1</v>
      </c>
      <c r="J86" s="743"/>
      <c r="K86" s="743">
        <v>1</v>
      </c>
      <c r="L86" s="744">
        <v>1</v>
      </c>
      <c r="M86" s="744">
        <v>1</v>
      </c>
      <c r="N86" s="744">
        <v>1</v>
      </c>
      <c r="O86" s="744">
        <v>1</v>
      </c>
      <c r="P86" s="744">
        <v>2</v>
      </c>
      <c r="Q86" s="744">
        <v>2</v>
      </c>
      <c r="R86" s="744">
        <v>2</v>
      </c>
      <c r="S86" s="2187">
        <v>2</v>
      </c>
      <c r="T86" s="360"/>
      <c r="U86" s="360"/>
      <c r="V86" s="360"/>
      <c r="W86" s="360"/>
      <c r="X86" s="360"/>
      <c r="Y86" s="360"/>
      <c r="Z86" s="360"/>
      <c r="AA86" s="360"/>
    </row>
    <row r="87" spans="1:27" s="550" customFormat="1" ht="13.5" customHeight="1">
      <c r="A87" s="745" t="s">
        <v>753</v>
      </c>
      <c r="B87" s="746" t="s">
        <v>727</v>
      </c>
      <c r="C87" s="748"/>
      <c r="D87" s="748">
        <v>1</v>
      </c>
      <c r="E87" s="748">
        <v>1</v>
      </c>
      <c r="F87" s="748">
        <v>1</v>
      </c>
      <c r="G87" s="748">
        <v>1</v>
      </c>
      <c r="H87" s="748">
        <v>1</v>
      </c>
      <c r="I87" s="748">
        <v>1</v>
      </c>
      <c r="J87" s="748"/>
      <c r="K87" s="748">
        <v>1</v>
      </c>
      <c r="L87" s="749">
        <v>1</v>
      </c>
      <c r="M87" s="749">
        <v>1</v>
      </c>
      <c r="N87" s="749">
        <v>1</v>
      </c>
      <c r="O87" s="749">
        <v>1</v>
      </c>
      <c r="P87" s="749">
        <v>2</v>
      </c>
      <c r="Q87" s="749">
        <v>2</v>
      </c>
      <c r="R87" s="749">
        <v>2</v>
      </c>
      <c r="S87" s="775">
        <v>2</v>
      </c>
      <c r="T87" s="360"/>
      <c r="U87" s="360"/>
      <c r="V87" s="360"/>
      <c r="W87" s="360"/>
      <c r="X87" s="360"/>
      <c r="Y87" s="360"/>
      <c r="Z87" s="360"/>
      <c r="AA87" s="360"/>
    </row>
    <row r="88" spans="1:27" s="550" customFormat="1" ht="13.5" customHeight="1">
      <c r="A88" s="740" t="s">
        <v>782</v>
      </c>
      <c r="B88" s="741" t="s">
        <v>725</v>
      </c>
      <c r="C88" s="743"/>
      <c r="D88" s="743"/>
      <c r="E88" s="743"/>
      <c r="F88" s="743"/>
      <c r="G88" s="743"/>
      <c r="H88" s="743"/>
      <c r="I88" s="743"/>
      <c r="J88" s="743"/>
      <c r="K88" s="743"/>
      <c r="L88" s="744"/>
      <c r="M88" s="744"/>
      <c r="N88" s="744">
        <v>1</v>
      </c>
      <c r="O88" s="744"/>
      <c r="P88" s="744"/>
      <c r="Q88" s="744"/>
      <c r="R88" s="744"/>
      <c r="S88" s="2187"/>
      <c r="T88" s="360"/>
      <c r="U88" s="360"/>
      <c r="V88" s="360"/>
      <c r="W88" s="360"/>
      <c r="X88" s="360"/>
      <c r="Y88" s="360"/>
      <c r="Z88" s="360"/>
      <c r="AA88" s="360"/>
    </row>
    <row r="89" spans="1:27" s="550" customFormat="1" ht="13.5" customHeight="1">
      <c r="A89" s="745"/>
      <c r="B89" s="746" t="s">
        <v>727</v>
      </c>
      <c r="C89" s="748"/>
      <c r="D89" s="748"/>
      <c r="E89" s="748"/>
      <c r="F89" s="748"/>
      <c r="G89" s="748"/>
      <c r="H89" s="748"/>
      <c r="I89" s="748"/>
      <c r="J89" s="748"/>
      <c r="K89" s="748"/>
      <c r="L89" s="749"/>
      <c r="M89" s="749"/>
      <c r="N89" s="749">
        <v>1</v>
      </c>
      <c r="O89" s="749"/>
      <c r="P89" s="749"/>
      <c r="Q89" s="749"/>
      <c r="R89" s="749"/>
      <c r="S89" s="775"/>
      <c r="T89" s="360"/>
      <c r="U89" s="360"/>
      <c r="V89" s="360"/>
      <c r="W89" s="360"/>
      <c r="X89" s="360"/>
      <c r="Y89" s="360"/>
      <c r="Z89" s="360"/>
      <c r="AA89" s="360"/>
    </row>
    <row r="90" spans="1:27" s="550" customFormat="1" ht="13.5" customHeight="1">
      <c r="A90" s="740" t="s">
        <v>756</v>
      </c>
      <c r="B90" s="741" t="s">
        <v>725</v>
      </c>
      <c r="C90" s="743">
        <v>1</v>
      </c>
      <c r="D90" s="743">
        <v>2</v>
      </c>
      <c r="E90" s="743">
        <v>3</v>
      </c>
      <c r="F90" s="743">
        <v>3</v>
      </c>
      <c r="G90" s="743">
        <v>3</v>
      </c>
      <c r="H90" s="743">
        <v>3</v>
      </c>
      <c r="I90" s="743">
        <v>2</v>
      </c>
      <c r="J90" s="743">
        <v>1</v>
      </c>
      <c r="K90" s="743">
        <v>1</v>
      </c>
      <c r="L90" s="744">
        <v>1</v>
      </c>
      <c r="M90" s="744">
        <v>2</v>
      </c>
      <c r="N90" s="744">
        <v>2</v>
      </c>
      <c r="O90" s="744">
        <v>3</v>
      </c>
      <c r="P90" s="744">
        <v>4</v>
      </c>
      <c r="Q90" s="744">
        <v>3</v>
      </c>
      <c r="R90" s="744">
        <v>3</v>
      </c>
      <c r="S90" s="2187">
        <v>3</v>
      </c>
      <c r="T90" s="360"/>
      <c r="U90" s="360"/>
      <c r="V90" s="360"/>
      <c r="W90" s="360"/>
      <c r="X90" s="360"/>
      <c r="Y90" s="360"/>
      <c r="Z90" s="360"/>
      <c r="AA90" s="360"/>
    </row>
    <row r="91" spans="1:27" s="550" customFormat="1" ht="13.5" customHeight="1">
      <c r="A91" s="745" t="s">
        <v>757</v>
      </c>
      <c r="B91" s="746" t="s">
        <v>727</v>
      </c>
      <c r="C91" s="748">
        <v>1</v>
      </c>
      <c r="D91" s="748">
        <v>2</v>
      </c>
      <c r="E91" s="748">
        <v>3</v>
      </c>
      <c r="F91" s="748">
        <v>3</v>
      </c>
      <c r="G91" s="748">
        <v>3</v>
      </c>
      <c r="H91" s="748">
        <v>3</v>
      </c>
      <c r="I91" s="748">
        <v>2</v>
      </c>
      <c r="J91" s="748">
        <v>1</v>
      </c>
      <c r="K91" s="748">
        <v>1</v>
      </c>
      <c r="L91" s="749">
        <v>1</v>
      </c>
      <c r="M91" s="749">
        <v>2</v>
      </c>
      <c r="N91" s="749">
        <v>2</v>
      </c>
      <c r="O91" s="749">
        <v>3</v>
      </c>
      <c r="P91" s="749">
        <v>4</v>
      </c>
      <c r="Q91" s="749">
        <v>3</v>
      </c>
      <c r="R91" s="749">
        <v>3</v>
      </c>
      <c r="S91" s="775">
        <v>3</v>
      </c>
      <c r="T91" s="360"/>
      <c r="U91" s="360"/>
      <c r="V91" s="360"/>
      <c r="W91" s="360"/>
      <c r="X91" s="360"/>
      <c r="Y91" s="360"/>
      <c r="Z91" s="360"/>
      <c r="AA91" s="360"/>
    </row>
    <row r="92" spans="1:27" s="550" customFormat="1" ht="13.5" customHeight="1">
      <c r="A92" s="740" t="s">
        <v>758</v>
      </c>
      <c r="B92" s="741" t="s">
        <v>725</v>
      </c>
      <c r="C92" s="743"/>
      <c r="D92" s="743">
        <v>3</v>
      </c>
      <c r="E92" s="743">
        <v>3</v>
      </c>
      <c r="F92" s="743">
        <v>3</v>
      </c>
      <c r="G92" s="743">
        <v>3</v>
      </c>
      <c r="H92" s="743">
        <v>4</v>
      </c>
      <c r="I92" s="743">
        <v>4</v>
      </c>
      <c r="J92" s="743">
        <v>1</v>
      </c>
      <c r="K92" s="743">
        <v>2</v>
      </c>
      <c r="L92" s="744">
        <v>3</v>
      </c>
      <c r="M92" s="744">
        <v>1</v>
      </c>
      <c r="N92" s="744">
        <v>1</v>
      </c>
      <c r="O92" s="744">
        <v>2</v>
      </c>
      <c r="P92" s="744">
        <v>2</v>
      </c>
      <c r="Q92" s="744">
        <v>2</v>
      </c>
      <c r="R92" s="744">
        <v>2</v>
      </c>
      <c r="S92" s="2187">
        <v>3</v>
      </c>
      <c r="T92" s="360"/>
      <c r="U92" s="360"/>
      <c r="V92" s="360"/>
      <c r="W92" s="360"/>
      <c r="X92" s="360"/>
      <c r="Y92" s="360"/>
      <c r="Z92" s="360"/>
      <c r="AA92" s="360"/>
    </row>
    <row r="93" spans="1:27" s="550" customFormat="1" ht="13.5" customHeight="1">
      <c r="A93" s="745" t="s">
        <v>759</v>
      </c>
      <c r="B93" s="746" t="s">
        <v>727</v>
      </c>
      <c r="C93" s="748"/>
      <c r="D93" s="748">
        <v>3</v>
      </c>
      <c r="E93" s="748">
        <v>3</v>
      </c>
      <c r="F93" s="748">
        <v>3</v>
      </c>
      <c r="G93" s="748">
        <v>3</v>
      </c>
      <c r="H93" s="748">
        <v>5</v>
      </c>
      <c r="I93" s="748">
        <v>4</v>
      </c>
      <c r="J93" s="748">
        <v>1</v>
      </c>
      <c r="K93" s="748">
        <v>2</v>
      </c>
      <c r="L93" s="749">
        <v>3</v>
      </c>
      <c r="M93" s="749">
        <v>1</v>
      </c>
      <c r="N93" s="749">
        <v>1</v>
      </c>
      <c r="O93" s="749">
        <v>2</v>
      </c>
      <c r="P93" s="749">
        <v>2</v>
      </c>
      <c r="Q93" s="749">
        <v>2</v>
      </c>
      <c r="R93" s="749">
        <v>2</v>
      </c>
      <c r="S93" s="775">
        <v>3</v>
      </c>
      <c r="T93" s="360"/>
      <c r="U93" s="360"/>
      <c r="V93" s="360"/>
      <c r="W93" s="360"/>
      <c r="X93" s="360"/>
      <c r="Y93" s="360"/>
      <c r="Z93" s="360"/>
      <c r="AA93" s="360"/>
    </row>
    <row r="94" spans="1:27" s="550" customFormat="1" ht="13.5" customHeight="1">
      <c r="A94" s="740" t="s">
        <v>760</v>
      </c>
      <c r="B94" s="741" t="s">
        <v>725</v>
      </c>
      <c r="C94" s="743"/>
      <c r="D94" s="743"/>
      <c r="E94" s="743"/>
      <c r="F94" s="743"/>
      <c r="G94" s="743"/>
      <c r="H94" s="743"/>
      <c r="I94" s="743"/>
      <c r="J94" s="743"/>
      <c r="K94" s="743">
        <v>1</v>
      </c>
      <c r="L94" s="744">
        <v>1</v>
      </c>
      <c r="M94" s="744"/>
      <c r="N94" s="744">
        <v>1</v>
      </c>
      <c r="O94" s="744">
        <v>1</v>
      </c>
      <c r="P94" s="744"/>
      <c r="Q94" s="744"/>
      <c r="R94" s="744"/>
      <c r="S94" s="2187"/>
      <c r="T94" s="360"/>
      <c r="U94" s="360"/>
      <c r="V94" s="360"/>
      <c r="W94" s="360"/>
      <c r="X94" s="360"/>
      <c r="Y94" s="360"/>
      <c r="Z94" s="360"/>
      <c r="AA94" s="360"/>
    </row>
    <row r="95" spans="1:27" s="550" customFormat="1" ht="13.5" customHeight="1">
      <c r="A95" s="745" t="s">
        <v>761</v>
      </c>
      <c r="B95" s="746" t="s">
        <v>727</v>
      </c>
      <c r="C95" s="748"/>
      <c r="D95" s="748"/>
      <c r="E95" s="748"/>
      <c r="F95" s="748"/>
      <c r="G95" s="748"/>
      <c r="H95" s="748"/>
      <c r="I95" s="748"/>
      <c r="J95" s="748"/>
      <c r="K95" s="748">
        <v>1</v>
      </c>
      <c r="L95" s="749">
        <v>1</v>
      </c>
      <c r="M95" s="749"/>
      <c r="N95" s="749">
        <v>1</v>
      </c>
      <c r="O95" s="749">
        <v>1</v>
      </c>
      <c r="P95" s="749"/>
      <c r="Q95" s="749"/>
      <c r="R95" s="749"/>
      <c r="S95" s="775"/>
      <c r="T95" s="360"/>
      <c r="U95" s="360"/>
      <c r="V95" s="360"/>
      <c r="W95" s="360"/>
      <c r="X95" s="360"/>
      <c r="Y95" s="360"/>
      <c r="Z95" s="360"/>
      <c r="AA95" s="360"/>
    </row>
    <row r="96" spans="1:27" s="550" customFormat="1" ht="13.5" customHeight="1">
      <c r="A96" s="740" t="s">
        <v>762</v>
      </c>
      <c r="B96" s="741" t="s">
        <v>725</v>
      </c>
      <c r="C96" s="743"/>
      <c r="D96" s="743"/>
      <c r="E96" s="743"/>
      <c r="F96" s="743"/>
      <c r="G96" s="743"/>
      <c r="H96" s="743"/>
      <c r="I96" s="743"/>
      <c r="J96" s="743">
        <v>1</v>
      </c>
      <c r="K96" s="743">
        <v>1</v>
      </c>
      <c r="L96" s="744">
        <v>1</v>
      </c>
      <c r="M96" s="744"/>
      <c r="N96" s="744">
        <v>1</v>
      </c>
      <c r="O96" s="744"/>
      <c r="P96" s="744"/>
      <c r="Q96" s="744"/>
      <c r="R96" s="744"/>
      <c r="S96" s="2187"/>
      <c r="T96" s="360"/>
      <c r="U96" s="360"/>
      <c r="V96" s="360"/>
      <c r="W96" s="360"/>
      <c r="X96" s="360"/>
      <c r="Y96" s="360"/>
      <c r="Z96" s="360"/>
      <c r="AA96" s="360"/>
    </row>
    <row r="97" spans="1:45" s="550" customFormat="1" ht="13.5" customHeight="1">
      <c r="A97" s="745" t="s">
        <v>763</v>
      </c>
      <c r="B97" s="746" t="s">
        <v>727</v>
      </c>
      <c r="C97" s="748"/>
      <c r="D97" s="748"/>
      <c r="E97" s="748"/>
      <c r="F97" s="748"/>
      <c r="G97" s="748"/>
      <c r="H97" s="748"/>
      <c r="I97" s="748"/>
      <c r="J97" s="748">
        <v>1</v>
      </c>
      <c r="K97" s="748">
        <v>1</v>
      </c>
      <c r="L97" s="749">
        <v>1</v>
      </c>
      <c r="M97" s="749"/>
      <c r="N97" s="749">
        <v>1</v>
      </c>
      <c r="O97" s="749"/>
      <c r="P97" s="749"/>
      <c r="Q97" s="749"/>
      <c r="R97" s="749"/>
      <c r="S97" s="775"/>
      <c r="T97" s="360"/>
      <c r="U97" s="360"/>
      <c r="V97" s="360"/>
      <c r="W97" s="360"/>
      <c r="X97" s="360"/>
      <c r="Y97" s="360"/>
      <c r="Z97" s="360"/>
      <c r="AA97" s="360"/>
    </row>
    <row r="98" spans="1:45" s="550" customFormat="1" ht="13.5" customHeight="1">
      <c r="A98" s="768" t="s">
        <v>783</v>
      </c>
      <c r="B98" s="741" t="s">
        <v>725</v>
      </c>
      <c r="C98" s="743"/>
      <c r="D98" s="743"/>
      <c r="E98" s="743"/>
      <c r="F98" s="743"/>
      <c r="G98" s="743"/>
      <c r="H98" s="743"/>
      <c r="I98" s="743"/>
      <c r="J98" s="743"/>
      <c r="K98" s="743"/>
      <c r="L98" s="744"/>
      <c r="M98" s="744"/>
      <c r="N98" s="744"/>
      <c r="O98" s="744">
        <v>1</v>
      </c>
      <c r="P98" s="744">
        <v>1</v>
      </c>
      <c r="Q98" s="744">
        <v>1</v>
      </c>
      <c r="R98" s="744">
        <v>1</v>
      </c>
      <c r="S98" s="2187">
        <v>1</v>
      </c>
      <c r="T98" s="360"/>
      <c r="U98" s="360"/>
      <c r="V98" s="360"/>
      <c r="W98" s="360"/>
      <c r="X98" s="360"/>
      <c r="Y98" s="360"/>
      <c r="Z98" s="360"/>
      <c r="AA98" s="360"/>
    </row>
    <row r="99" spans="1:45" s="550" customFormat="1" ht="13.5" customHeight="1">
      <c r="A99" s="769"/>
      <c r="B99" s="746" t="s">
        <v>727</v>
      </c>
      <c r="C99" s="748"/>
      <c r="D99" s="748"/>
      <c r="E99" s="748"/>
      <c r="F99" s="748"/>
      <c r="G99" s="748"/>
      <c r="H99" s="748"/>
      <c r="I99" s="748"/>
      <c r="J99" s="748"/>
      <c r="K99" s="748"/>
      <c r="L99" s="749"/>
      <c r="M99" s="749"/>
      <c r="N99" s="749"/>
      <c r="O99" s="749">
        <v>1</v>
      </c>
      <c r="P99" s="749">
        <v>1</v>
      </c>
      <c r="Q99" s="749">
        <v>1</v>
      </c>
      <c r="R99" s="749">
        <v>1</v>
      </c>
      <c r="S99" s="775">
        <v>1</v>
      </c>
      <c r="T99" s="360"/>
      <c r="U99" s="360"/>
      <c r="V99" s="360"/>
      <c r="W99" s="360"/>
      <c r="X99" s="360"/>
      <c r="Y99" s="360"/>
      <c r="Z99" s="360"/>
      <c r="AA99" s="360"/>
    </row>
    <row r="100" spans="1:45" s="550" customFormat="1" ht="13.5" customHeight="1">
      <c r="A100" s="740" t="s">
        <v>764</v>
      </c>
      <c r="B100" s="741" t="s">
        <v>725</v>
      </c>
      <c r="C100" s="743"/>
      <c r="D100" s="743"/>
      <c r="E100" s="743"/>
      <c r="F100" s="743"/>
      <c r="G100" s="743"/>
      <c r="H100" s="743"/>
      <c r="I100" s="743"/>
      <c r="J100" s="743"/>
      <c r="K100" s="743"/>
      <c r="L100" s="744">
        <v>1</v>
      </c>
      <c r="M100" s="744"/>
      <c r="N100" s="744">
        <v>1</v>
      </c>
      <c r="O100" s="744">
        <v>1</v>
      </c>
      <c r="P100" s="744">
        <v>1</v>
      </c>
      <c r="Q100" s="744">
        <v>1</v>
      </c>
      <c r="R100" s="744">
        <v>1</v>
      </c>
      <c r="S100" s="2187">
        <v>1</v>
      </c>
      <c r="T100" s="360"/>
      <c r="U100" s="360"/>
      <c r="V100" s="360"/>
      <c r="W100" s="360"/>
      <c r="X100" s="360"/>
      <c r="Y100" s="360"/>
      <c r="Z100" s="360"/>
      <c r="AA100" s="360"/>
    </row>
    <row r="101" spans="1:45" ht="13.5" customHeight="1">
      <c r="A101" s="745"/>
      <c r="B101" s="746" t="s">
        <v>727</v>
      </c>
      <c r="C101" s="748"/>
      <c r="D101" s="748"/>
      <c r="E101" s="748"/>
      <c r="F101" s="748"/>
      <c r="G101" s="748"/>
      <c r="H101" s="748"/>
      <c r="I101" s="748"/>
      <c r="J101" s="748"/>
      <c r="K101" s="748"/>
      <c r="L101" s="749">
        <v>1</v>
      </c>
      <c r="M101" s="749"/>
      <c r="N101" s="749">
        <v>1</v>
      </c>
      <c r="O101" s="749">
        <v>1</v>
      </c>
      <c r="P101" s="749">
        <v>1</v>
      </c>
      <c r="Q101" s="749">
        <v>1</v>
      </c>
      <c r="R101" s="749">
        <v>1</v>
      </c>
      <c r="S101" s="775">
        <v>1</v>
      </c>
      <c r="T101" s="360"/>
      <c r="U101" s="360"/>
      <c r="V101" s="360"/>
      <c r="W101" s="360"/>
      <c r="X101" s="360"/>
      <c r="Y101" s="360"/>
      <c r="Z101" s="360"/>
      <c r="AA101" s="360"/>
      <c r="AB101" s="171"/>
      <c r="AC101" s="171"/>
      <c r="AD101" s="171"/>
      <c r="AE101" s="171"/>
      <c r="AF101" s="171"/>
      <c r="AG101" s="171"/>
      <c r="AH101" s="171"/>
      <c r="AI101" s="171"/>
      <c r="AJ101" s="171"/>
      <c r="AK101" s="171"/>
      <c r="AL101" s="171"/>
      <c r="AM101" s="171"/>
      <c r="AN101" s="171"/>
      <c r="AO101" s="171"/>
      <c r="AP101" s="171"/>
      <c r="AS101" s="171"/>
    </row>
    <row r="102" spans="1:45" s="11" customFormat="1" ht="13.5" customHeight="1">
      <c r="A102" s="740" t="s">
        <v>765</v>
      </c>
      <c r="B102" s="741" t="s">
        <v>725</v>
      </c>
      <c r="C102" s="743"/>
      <c r="D102" s="743"/>
      <c r="E102" s="743"/>
      <c r="F102" s="743"/>
      <c r="G102" s="743">
        <v>1</v>
      </c>
      <c r="H102" s="743"/>
      <c r="I102" s="743">
        <v>1</v>
      </c>
      <c r="J102" s="743"/>
      <c r="K102" s="743">
        <v>1</v>
      </c>
      <c r="L102" s="744">
        <v>1</v>
      </c>
      <c r="M102" s="744">
        <v>1</v>
      </c>
      <c r="N102" s="744">
        <v>1</v>
      </c>
      <c r="O102" s="744">
        <v>1</v>
      </c>
      <c r="P102" s="744">
        <v>1</v>
      </c>
      <c r="Q102" s="744">
        <v>1</v>
      </c>
      <c r="R102" s="744">
        <v>1</v>
      </c>
      <c r="S102" s="2187">
        <v>1</v>
      </c>
      <c r="T102" s="360"/>
      <c r="U102" s="360"/>
      <c r="V102" s="360"/>
      <c r="W102" s="360"/>
      <c r="X102" s="360"/>
      <c r="Y102" s="360"/>
      <c r="Z102" s="360"/>
      <c r="AA102" s="360"/>
    </row>
    <row r="103" spans="1:45" ht="13.5" customHeight="1">
      <c r="A103" s="745" t="s">
        <v>766</v>
      </c>
      <c r="B103" s="746" t="s">
        <v>727</v>
      </c>
      <c r="C103" s="748"/>
      <c r="D103" s="748"/>
      <c r="E103" s="748"/>
      <c r="F103" s="748"/>
      <c r="G103" s="748">
        <v>1</v>
      </c>
      <c r="H103" s="748"/>
      <c r="I103" s="748">
        <v>1</v>
      </c>
      <c r="J103" s="748"/>
      <c r="K103" s="748">
        <v>1</v>
      </c>
      <c r="L103" s="749">
        <v>1</v>
      </c>
      <c r="M103" s="749">
        <v>1</v>
      </c>
      <c r="N103" s="749">
        <v>1</v>
      </c>
      <c r="O103" s="749">
        <v>1</v>
      </c>
      <c r="P103" s="749">
        <v>1</v>
      </c>
      <c r="Q103" s="749">
        <v>1</v>
      </c>
      <c r="R103" s="749">
        <v>1</v>
      </c>
      <c r="S103" s="775">
        <v>1</v>
      </c>
      <c r="T103" s="360"/>
      <c r="U103" s="360"/>
      <c r="V103" s="360"/>
      <c r="W103" s="360"/>
      <c r="X103" s="360"/>
      <c r="Y103" s="360"/>
      <c r="Z103" s="360"/>
      <c r="AA103" s="360"/>
      <c r="AB103" s="171"/>
      <c r="AC103" s="171"/>
      <c r="AD103" s="171"/>
      <c r="AE103" s="171"/>
      <c r="AF103" s="171"/>
      <c r="AG103" s="171"/>
      <c r="AH103" s="171"/>
      <c r="AI103" s="171"/>
      <c r="AJ103" s="171"/>
      <c r="AK103" s="171"/>
      <c r="AL103" s="171"/>
      <c r="AM103" s="171"/>
      <c r="AN103" s="171"/>
      <c r="AO103" s="171"/>
      <c r="AP103" s="171"/>
      <c r="AS103" s="171"/>
    </row>
    <row r="104" spans="1:45" ht="12.75" customHeight="1">
      <c r="A104" s="750" t="s">
        <v>767</v>
      </c>
      <c r="B104" s="741" t="s">
        <v>725</v>
      </c>
      <c r="C104" s="742"/>
      <c r="D104" s="743"/>
      <c r="E104" s="743"/>
      <c r="F104" s="743"/>
      <c r="G104" s="743"/>
      <c r="H104" s="743"/>
      <c r="I104" s="743"/>
      <c r="J104" s="743"/>
      <c r="K104" s="743"/>
      <c r="L104" s="744"/>
      <c r="M104" s="743"/>
      <c r="N104" s="744"/>
      <c r="O104" s="744"/>
      <c r="P104" s="744"/>
      <c r="Q104" s="744"/>
      <c r="R104" s="744"/>
      <c r="S104" s="2187">
        <v>1</v>
      </c>
      <c r="T104" s="360"/>
      <c r="U104" s="360"/>
      <c r="V104" s="360"/>
      <c r="W104" s="360"/>
      <c r="X104" s="360"/>
      <c r="Y104" s="360"/>
      <c r="Z104" s="171"/>
      <c r="AA104" s="171"/>
      <c r="AB104" s="171"/>
      <c r="AC104" s="171"/>
      <c r="AD104" s="171"/>
      <c r="AE104" s="171"/>
      <c r="AF104" s="171"/>
      <c r="AG104" s="171"/>
      <c r="AH104" s="171"/>
      <c r="AI104" s="171"/>
      <c r="AJ104" s="171"/>
      <c r="AK104" s="171"/>
      <c r="AL104" s="171"/>
      <c r="AM104" s="171"/>
      <c r="AN104" s="171"/>
      <c r="AO104" s="171"/>
      <c r="AP104" s="171"/>
      <c r="AS104" s="171"/>
    </row>
    <row r="105" spans="1:45" ht="12.75" customHeight="1" thickBot="1">
      <c r="A105" s="751" t="s">
        <v>768</v>
      </c>
      <c r="B105" s="752" t="s">
        <v>727</v>
      </c>
      <c r="C105" s="753"/>
      <c r="D105" s="754"/>
      <c r="E105" s="754"/>
      <c r="F105" s="754"/>
      <c r="G105" s="754"/>
      <c r="H105" s="754"/>
      <c r="I105" s="754"/>
      <c r="J105" s="754"/>
      <c r="K105" s="754"/>
      <c r="L105" s="755"/>
      <c r="M105" s="754"/>
      <c r="N105" s="755"/>
      <c r="O105" s="755"/>
      <c r="P105" s="755"/>
      <c r="Q105" s="755"/>
      <c r="R105" s="755"/>
      <c r="S105" s="776">
        <v>1</v>
      </c>
      <c r="T105" s="360"/>
      <c r="U105" s="360"/>
      <c r="V105" s="360"/>
      <c r="W105" s="360"/>
      <c r="X105" s="360"/>
      <c r="Y105" s="360"/>
      <c r="Z105" s="171"/>
      <c r="AA105" s="171"/>
      <c r="AB105" s="171"/>
      <c r="AC105" s="171"/>
      <c r="AD105" s="171"/>
      <c r="AE105" s="171"/>
      <c r="AF105" s="171"/>
      <c r="AG105" s="171"/>
      <c r="AH105" s="171"/>
      <c r="AI105" s="171"/>
      <c r="AJ105" s="171"/>
      <c r="AK105" s="171"/>
      <c r="AL105" s="171"/>
      <c r="AM105" s="171"/>
      <c r="AN105" s="171"/>
      <c r="AO105" s="171"/>
      <c r="AP105" s="171"/>
      <c r="AS105" s="171"/>
    </row>
    <row r="106" spans="1:45" ht="13.5" customHeight="1" thickTop="1">
      <c r="A106" s="770" t="s">
        <v>769</v>
      </c>
      <c r="B106" s="757" t="s">
        <v>725</v>
      </c>
      <c r="C106" s="759">
        <v>15</v>
      </c>
      <c r="D106" s="759">
        <v>22</v>
      </c>
      <c r="E106" s="759">
        <v>20</v>
      </c>
      <c r="F106" s="759">
        <v>21</v>
      </c>
      <c r="G106" s="759">
        <v>21</v>
      </c>
      <c r="H106" s="759">
        <v>22</v>
      </c>
      <c r="I106" s="759">
        <v>19</v>
      </c>
      <c r="J106" s="759">
        <v>15</v>
      </c>
      <c r="K106" s="759">
        <v>18</v>
      </c>
      <c r="L106" s="744">
        <v>16</v>
      </c>
      <c r="M106" s="744">
        <v>15</v>
      </c>
      <c r="N106" s="744">
        <v>13</v>
      </c>
      <c r="O106" s="744">
        <v>17</v>
      </c>
      <c r="P106" s="744">
        <v>15</v>
      </c>
      <c r="Q106" s="744">
        <v>16</v>
      </c>
      <c r="R106" s="744">
        <v>17</v>
      </c>
      <c r="S106" s="2187">
        <v>16</v>
      </c>
      <c r="T106" s="360"/>
      <c r="U106" s="360"/>
      <c r="V106" s="360"/>
      <c r="W106" s="360"/>
      <c r="X106" s="360"/>
      <c r="Y106" s="360"/>
      <c r="Z106" s="360"/>
      <c r="AA106" s="360"/>
      <c r="AB106" s="171"/>
      <c r="AC106" s="171"/>
      <c r="AD106" s="171"/>
      <c r="AE106" s="171"/>
      <c r="AF106" s="171"/>
      <c r="AG106" s="171"/>
      <c r="AH106" s="171"/>
      <c r="AI106" s="171"/>
      <c r="AJ106" s="171"/>
      <c r="AK106" s="171"/>
      <c r="AL106" s="171"/>
      <c r="AM106" s="171"/>
      <c r="AN106" s="171"/>
      <c r="AO106" s="171"/>
      <c r="AP106" s="171"/>
      <c r="AS106" s="171"/>
    </row>
    <row r="107" spans="1:45" ht="13.5" customHeight="1">
      <c r="A107" s="745" t="s">
        <v>770</v>
      </c>
      <c r="B107" s="746" t="s">
        <v>727</v>
      </c>
      <c r="C107" s="748">
        <v>30</v>
      </c>
      <c r="D107" s="748">
        <v>57</v>
      </c>
      <c r="E107" s="748">
        <v>50</v>
      </c>
      <c r="F107" s="748">
        <v>60</v>
      </c>
      <c r="G107" s="748">
        <v>64</v>
      </c>
      <c r="H107" s="748">
        <v>69</v>
      </c>
      <c r="I107" s="748">
        <v>60</v>
      </c>
      <c r="J107" s="748">
        <v>38</v>
      </c>
      <c r="K107" s="748">
        <v>46</v>
      </c>
      <c r="L107" s="749">
        <v>45</v>
      </c>
      <c r="M107" s="749">
        <v>51</v>
      </c>
      <c r="N107" s="749">
        <v>38</v>
      </c>
      <c r="O107" s="749">
        <v>65</v>
      </c>
      <c r="P107" s="749">
        <v>57</v>
      </c>
      <c r="Q107" s="749">
        <v>54</v>
      </c>
      <c r="R107" s="749">
        <v>52</v>
      </c>
      <c r="S107" s="775">
        <v>54</v>
      </c>
      <c r="T107" s="360"/>
      <c r="U107" s="360"/>
      <c r="V107" s="360"/>
      <c r="W107" s="360"/>
      <c r="X107" s="360"/>
      <c r="Y107" s="360"/>
      <c r="Z107" s="360"/>
      <c r="AA107" s="360"/>
      <c r="AB107" s="171"/>
      <c r="AC107" s="171"/>
      <c r="AD107" s="171"/>
      <c r="AE107" s="171"/>
      <c r="AF107" s="171"/>
      <c r="AG107" s="171"/>
      <c r="AH107" s="171"/>
      <c r="AI107" s="171"/>
      <c r="AJ107" s="171"/>
      <c r="AK107" s="171"/>
      <c r="AL107" s="171"/>
      <c r="AM107" s="171"/>
      <c r="AN107" s="171"/>
      <c r="AO107" s="171"/>
      <c r="AP107" s="171"/>
      <c r="AS107" s="171"/>
    </row>
    <row r="108" spans="1:45" ht="13.5" customHeight="1">
      <c r="A108" s="761" t="s">
        <v>771</v>
      </c>
      <c r="B108" s="762"/>
      <c r="C108" s="762"/>
      <c r="D108" s="763"/>
      <c r="E108" s="762"/>
      <c r="F108" s="763"/>
      <c r="G108" s="763"/>
      <c r="H108" s="763"/>
      <c r="I108" s="762"/>
      <c r="J108" s="762"/>
      <c r="K108" s="762"/>
      <c r="L108" s="762"/>
      <c r="M108" s="762"/>
      <c r="N108" s="762"/>
      <c r="O108" s="762"/>
      <c r="P108" s="762"/>
      <c r="Q108" s="762"/>
      <c r="R108" s="762"/>
      <c r="S108" s="762"/>
      <c r="T108" s="762"/>
      <c r="U108" s="762"/>
      <c r="V108" s="762"/>
      <c r="W108" s="59"/>
      <c r="X108" s="59"/>
      <c r="Y108" s="171"/>
      <c r="Z108" s="171"/>
      <c r="AA108" s="171"/>
      <c r="AB108" s="171"/>
      <c r="AC108" s="171"/>
      <c r="AD108" s="171"/>
      <c r="AE108" s="171"/>
      <c r="AF108" s="171"/>
      <c r="AG108" s="171"/>
      <c r="AH108" s="171"/>
      <c r="AI108" s="171"/>
      <c r="AJ108" s="171"/>
      <c r="AK108" s="171"/>
      <c r="AL108" s="171"/>
      <c r="AM108" s="171"/>
      <c r="AN108" s="171"/>
      <c r="AO108" s="171"/>
      <c r="AP108" s="171"/>
      <c r="AS108" s="171"/>
    </row>
    <row r="109" spans="1:45" ht="13.5" customHeight="1">
      <c r="A109" s="2606" t="s">
        <v>772</v>
      </c>
      <c r="B109" s="2606"/>
      <c r="C109" s="2606"/>
      <c r="D109" s="2606"/>
      <c r="E109" s="2606"/>
      <c r="F109" s="2606"/>
      <c r="G109" s="2606"/>
      <c r="H109" s="2606"/>
      <c r="I109" s="2606"/>
      <c r="J109" s="2606"/>
      <c r="K109" s="2606"/>
      <c r="L109" s="2606"/>
      <c r="M109" s="2606"/>
      <c r="N109" s="2606"/>
      <c r="O109" s="2606"/>
      <c r="P109" s="2606"/>
      <c r="Q109" s="2606"/>
      <c r="R109" s="2606"/>
      <c r="S109" s="764"/>
      <c r="T109" s="764"/>
      <c r="U109" s="764"/>
      <c r="V109" s="764"/>
      <c r="W109" s="152"/>
      <c r="X109" s="360"/>
      <c r="Y109" s="360"/>
      <c r="Z109" s="171"/>
      <c r="AA109" s="171"/>
      <c r="AB109" s="171"/>
      <c r="AC109" s="171"/>
      <c r="AD109" s="171"/>
      <c r="AE109" s="171"/>
      <c r="AF109" s="171"/>
      <c r="AG109" s="171"/>
      <c r="AH109" s="171"/>
      <c r="AI109" s="171"/>
      <c r="AJ109" s="171"/>
      <c r="AK109" s="171"/>
      <c r="AL109" s="171"/>
      <c r="AM109" s="171"/>
      <c r="AN109" s="171"/>
      <c r="AO109" s="171"/>
      <c r="AP109" s="171"/>
      <c r="AS109" s="171"/>
    </row>
    <row r="110" spans="1:45" ht="23.25" customHeight="1">
      <c r="A110" s="2607" t="s">
        <v>773</v>
      </c>
      <c r="B110" s="2607"/>
      <c r="C110" s="2607"/>
      <c r="D110" s="2607"/>
      <c r="E110" s="2607"/>
      <c r="F110" s="2607"/>
      <c r="G110" s="2607"/>
      <c r="H110" s="2607"/>
      <c r="I110" s="2607"/>
      <c r="J110" s="2607"/>
      <c r="K110" s="2607"/>
      <c r="L110" s="2607"/>
      <c r="M110" s="2607"/>
      <c r="N110" s="2607"/>
      <c r="O110" s="2607"/>
      <c r="P110" s="2607"/>
      <c r="Q110" s="2607"/>
      <c r="R110" s="2607"/>
      <c r="S110" s="765"/>
      <c r="T110" s="765"/>
      <c r="U110" s="765"/>
      <c r="V110" s="765"/>
      <c r="W110" s="59"/>
      <c r="X110" s="360"/>
      <c r="Y110" s="360"/>
      <c r="Z110" s="171"/>
      <c r="AA110" s="171"/>
      <c r="AB110" s="171"/>
      <c r="AC110" s="171"/>
      <c r="AD110" s="171"/>
      <c r="AE110" s="171"/>
      <c r="AF110" s="171"/>
      <c r="AG110" s="171"/>
      <c r="AH110" s="171"/>
      <c r="AI110" s="171"/>
      <c r="AJ110" s="171"/>
      <c r="AK110" s="171"/>
      <c r="AL110" s="171"/>
      <c r="AM110" s="171"/>
      <c r="AN110" s="171"/>
      <c r="AO110" s="171"/>
      <c r="AP110" s="171"/>
      <c r="AS110" s="171"/>
    </row>
    <row r="111" spans="1:45" ht="13.5" customHeight="1">
      <c r="A111" s="2607" t="s">
        <v>784</v>
      </c>
      <c r="B111" s="2607"/>
      <c r="C111" s="2607"/>
      <c r="D111" s="2607"/>
      <c r="E111" s="2607"/>
      <c r="F111" s="2607"/>
      <c r="G111" s="2607"/>
      <c r="H111" s="2607"/>
      <c r="I111" s="2607"/>
      <c r="J111" s="2607"/>
      <c r="K111" s="2607"/>
      <c r="L111" s="2607"/>
      <c r="M111" s="2607"/>
      <c r="N111" s="2607"/>
      <c r="O111" s="2607"/>
      <c r="P111" s="2607"/>
      <c r="Q111" s="2607"/>
      <c r="R111" s="2607"/>
      <c r="S111" s="765"/>
      <c r="T111" s="765"/>
      <c r="U111" s="765"/>
      <c r="V111" s="765"/>
      <c r="W111" s="59"/>
      <c r="X111" s="360"/>
      <c r="Y111" s="360"/>
      <c r="Z111" s="171"/>
      <c r="AA111" s="171"/>
      <c r="AB111" s="171"/>
      <c r="AC111" s="171"/>
      <c r="AD111" s="171"/>
      <c r="AE111" s="171"/>
      <c r="AF111" s="171"/>
      <c r="AG111" s="171"/>
      <c r="AH111" s="171"/>
      <c r="AI111" s="171"/>
      <c r="AJ111" s="171"/>
      <c r="AK111" s="171"/>
      <c r="AL111" s="171"/>
      <c r="AM111" s="171"/>
      <c r="AN111" s="171"/>
      <c r="AO111" s="171"/>
      <c r="AP111" s="171"/>
      <c r="AS111" s="171"/>
    </row>
    <row r="112" spans="1:45" ht="13.5" customHeight="1">
      <c r="A112" s="235"/>
      <c r="B112" s="766"/>
      <c r="C112" s="216"/>
      <c r="D112" s="216"/>
      <c r="E112" s="216"/>
      <c r="F112" s="216"/>
      <c r="G112" s="216"/>
      <c r="H112" s="216"/>
      <c r="I112" s="216"/>
      <c r="J112" s="216"/>
      <c r="K112" s="216"/>
      <c r="L112" s="216"/>
      <c r="M112" s="216"/>
      <c r="N112" s="216"/>
      <c r="O112" s="216"/>
      <c r="P112" s="216"/>
      <c r="Q112" s="216"/>
      <c r="R112" s="216"/>
      <c r="S112" s="216"/>
      <c r="T112" s="216"/>
      <c r="U112" s="216"/>
      <c r="V112" s="216"/>
      <c r="W112" s="59"/>
      <c r="X112" s="360"/>
      <c r="Y112" s="360"/>
      <c r="Z112" s="171"/>
      <c r="AA112" s="171"/>
      <c r="AB112" s="171"/>
      <c r="AC112" s="171"/>
      <c r="AD112" s="171"/>
      <c r="AE112" s="171"/>
      <c r="AF112" s="171"/>
      <c r="AG112" s="171"/>
      <c r="AH112" s="171"/>
      <c r="AI112" s="171"/>
      <c r="AJ112" s="171"/>
      <c r="AK112" s="171"/>
      <c r="AL112" s="171"/>
      <c r="AM112" s="171"/>
      <c r="AN112" s="171"/>
      <c r="AO112" s="171"/>
      <c r="AP112" s="171"/>
      <c r="AS112" s="171"/>
    </row>
    <row r="113" spans="1:45" ht="13.5" customHeight="1">
      <c r="A113" s="2604" t="s">
        <v>710</v>
      </c>
      <c r="B113" s="2604"/>
      <c r="C113" s="2604"/>
      <c r="D113" s="2604"/>
      <c r="E113" s="2604"/>
      <c r="F113" s="2604"/>
      <c r="G113" s="2604"/>
      <c r="H113" s="2604"/>
      <c r="I113" s="2604"/>
      <c r="J113" s="2604"/>
      <c r="K113" s="2604"/>
      <c r="L113" s="2604"/>
      <c r="M113" s="2604"/>
      <c r="N113" s="2604"/>
      <c r="O113" s="2604"/>
      <c r="P113" s="2604"/>
      <c r="Q113" s="2604"/>
      <c r="R113" s="2604"/>
      <c r="S113" s="235"/>
      <c r="T113" s="235"/>
      <c r="U113" s="235"/>
      <c r="V113" s="235"/>
      <c r="W113" s="59"/>
      <c r="X113" s="360"/>
      <c r="Y113" s="360"/>
      <c r="Z113" s="171"/>
      <c r="AA113" s="171"/>
      <c r="AB113" s="171"/>
      <c r="AC113" s="171"/>
      <c r="AD113" s="171"/>
      <c r="AE113" s="171"/>
      <c r="AF113" s="171"/>
      <c r="AG113" s="171"/>
      <c r="AH113" s="171"/>
      <c r="AI113" s="171"/>
      <c r="AJ113" s="171"/>
      <c r="AK113" s="171"/>
      <c r="AL113" s="171"/>
      <c r="AM113" s="171"/>
      <c r="AN113" s="171"/>
      <c r="AO113" s="171"/>
      <c r="AP113" s="171"/>
      <c r="AS113" s="171"/>
    </row>
    <row r="114" spans="1:45" ht="13.5" customHeight="1">
      <c r="A114" s="2609" t="s">
        <v>785</v>
      </c>
      <c r="B114" s="2609"/>
      <c r="C114" s="2609"/>
      <c r="D114" s="2609"/>
      <c r="E114" s="2609"/>
      <c r="F114" s="2609"/>
      <c r="G114" s="2609"/>
      <c r="H114" s="2609"/>
      <c r="I114" s="2609"/>
      <c r="J114" s="2609"/>
      <c r="K114" s="2609"/>
      <c r="L114" s="2609"/>
      <c r="M114" s="2609"/>
      <c r="N114" s="2609"/>
      <c r="O114" s="2609"/>
      <c r="P114" s="2609"/>
      <c r="Q114" s="2609"/>
      <c r="R114" s="2609"/>
      <c r="S114" s="767"/>
      <c r="T114" s="767"/>
      <c r="U114" s="767"/>
      <c r="V114" s="767"/>
      <c r="W114" s="59"/>
      <c r="X114" s="59"/>
      <c r="Y114" s="171"/>
      <c r="Z114" s="171"/>
      <c r="AA114" s="171"/>
      <c r="AB114" s="171"/>
      <c r="AC114" s="171"/>
      <c r="AD114" s="171"/>
      <c r="AE114" s="171"/>
      <c r="AF114" s="171"/>
      <c r="AG114" s="171"/>
      <c r="AH114" s="171"/>
      <c r="AI114" s="171"/>
      <c r="AJ114" s="171"/>
      <c r="AK114" s="171"/>
      <c r="AL114" s="171"/>
      <c r="AM114" s="171"/>
      <c r="AN114" s="171"/>
      <c r="AO114" s="171"/>
      <c r="AP114" s="171"/>
      <c r="AS114" s="171"/>
    </row>
    <row r="115" spans="1:45" ht="13.5" customHeight="1">
      <c r="A115" s="735" t="s">
        <v>722</v>
      </c>
      <c r="B115" s="736" t="s">
        <v>723</v>
      </c>
      <c r="C115" s="737">
        <v>2000</v>
      </c>
      <c r="D115" s="738">
        <v>2005</v>
      </c>
      <c r="E115" s="738">
        <v>2009</v>
      </c>
      <c r="F115" s="738">
        <v>2010</v>
      </c>
      <c r="G115" s="738">
        <v>2011</v>
      </c>
      <c r="H115" s="738">
        <v>2012</v>
      </c>
      <c r="I115" s="738">
        <v>2013</v>
      </c>
      <c r="J115" s="738">
        <v>2014</v>
      </c>
      <c r="K115" s="738">
        <v>2015</v>
      </c>
      <c r="L115" s="738">
        <v>2016</v>
      </c>
      <c r="M115" s="739">
        <v>2017</v>
      </c>
      <c r="N115" s="739">
        <v>2018</v>
      </c>
      <c r="O115" s="739">
        <v>2019</v>
      </c>
      <c r="P115" s="739">
        <v>2020</v>
      </c>
      <c r="Q115" s="739">
        <v>2021</v>
      </c>
      <c r="R115" s="739">
        <v>2022</v>
      </c>
      <c r="S115" s="739">
        <v>2023</v>
      </c>
      <c r="T115" s="774">
        <v>2024</v>
      </c>
      <c r="U115" s="216"/>
      <c r="V115" s="216"/>
      <c r="W115" s="216"/>
      <c r="X115" s="216"/>
      <c r="Y115" s="216"/>
      <c r="Z115" s="216"/>
      <c r="AA115" s="216"/>
      <c r="AB115" s="171"/>
      <c r="AC115" s="171"/>
      <c r="AD115" s="171"/>
      <c r="AE115" s="171"/>
      <c r="AF115" s="171"/>
      <c r="AG115" s="171"/>
      <c r="AH115" s="171"/>
      <c r="AI115" s="171"/>
      <c r="AJ115" s="171"/>
      <c r="AK115" s="171"/>
      <c r="AL115" s="171"/>
      <c r="AM115" s="171"/>
      <c r="AN115" s="171"/>
      <c r="AO115" s="171"/>
      <c r="AP115" s="171"/>
      <c r="AS115" s="171"/>
    </row>
    <row r="116" spans="1:45" ht="13.5" customHeight="1">
      <c r="A116" s="740" t="s">
        <v>724</v>
      </c>
      <c r="B116" s="741" t="s">
        <v>725</v>
      </c>
      <c r="C116" s="742">
        <v>5</v>
      </c>
      <c r="D116" s="743">
        <v>5</v>
      </c>
      <c r="E116" s="743">
        <v>5</v>
      </c>
      <c r="F116" s="743">
        <v>5</v>
      </c>
      <c r="G116" s="743">
        <v>5</v>
      </c>
      <c r="H116" s="743">
        <v>4</v>
      </c>
      <c r="I116" s="743">
        <v>5</v>
      </c>
      <c r="J116" s="743">
        <v>3</v>
      </c>
      <c r="K116" s="743">
        <v>4</v>
      </c>
      <c r="L116" s="743">
        <v>4</v>
      </c>
      <c r="M116" s="744">
        <v>4</v>
      </c>
      <c r="N116" s="744">
        <v>2</v>
      </c>
      <c r="O116" s="744">
        <v>3</v>
      </c>
      <c r="P116" s="744">
        <v>3</v>
      </c>
      <c r="Q116" s="744">
        <v>3</v>
      </c>
      <c r="R116" s="744">
        <v>3</v>
      </c>
      <c r="S116" s="744">
        <v>5</v>
      </c>
      <c r="T116" s="2187">
        <v>5</v>
      </c>
      <c r="U116" s="216"/>
      <c r="V116" s="216"/>
      <c r="W116" s="216"/>
      <c r="X116" s="216"/>
      <c r="Y116" s="216"/>
      <c r="Z116" s="216"/>
      <c r="AA116" s="216"/>
      <c r="AB116" s="171"/>
      <c r="AC116" s="171"/>
      <c r="AD116" s="171"/>
      <c r="AE116" s="171"/>
      <c r="AF116" s="171"/>
      <c r="AG116" s="171"/>
      <c r="AH116" s="171"/>
      <c r="AI116" s="171"/>
      <c r="AJ116" s="171"/>
      <c r="AK116" s="171"/>
      <c r="AL116" s="171"/>
      <c r="AM116" s="171"/>
      <c r="AN116" s="171"/>
      <c r="AO116" s="171"/>
      <c r="AP116" s="171"/>
      <c r="AS116" s="171"/>
    </row>
    <row r="117" spans="1:45" ht="13.5" customHeight="1">
      <c r="A117" s="745" t="s">
        <v>726</v>
      </c>
      <c r="B117" s="746" t="s">
        <v>727</v>
      </c>
      <c r="C117" s="747">
        <v>8</v>
      </c>
      <c r="D117" s="748">
        <v>6</v>
      </c>
      <c r="E117" s="748">
        <v>5</v>
      </c>
      <c r="F117" s="748">
        <v>5</v>
      </c>
      <c r="G117" s="748">
        <v>5</v>
      </c>
      <c r="H117" s="748">
        <v>4</v>
      </c>
      <c r="I117" s="748">
        <v>6</v>
      </c>
      <c r="J117" s="748">
        <v>4</v>
      </c>
      <c r="K117" s="748">
        <v>5</v>
      </c>
      <c r="L117" s="748">
        <v>4</v>
      </c>
      <c r="M117" s="749">
        <v>4</v>
      </c>
      <c r="N117" s="749">
        <v>2</v>
      </c>
      <c r="O117" s="749">
        <v>3</v>
      </c>
      <c r="P117" s="749">
        <v>5</v>
      </c>
      <c r="Q117" s="749">
        <v>5</v>
      </c>
      <c r="R117" s="749">
        <v>5</v>
      </c>
      <c r="S117" s="749">
        <v>10</v>
      </c>
      <c r="T117" s="775">
        <v>11</v>
      </c>
      <c r="U117" s="216"/>
      <c r="V117" s="216"/>
      <c r="W117" s="216"/>
      <c r="X117" s="216"/>
      <c r="Y117" s="216"/>
      <c r="Z117" s="216"/>
      <c r="AA117" s="216"/>
      <c r="AB117" s="171"/>
      <c r="AC117" s="171"/>
      <c r="AD117" s="171"/>
      <c r="AE117" s="171"/>
      <c r="AF117" s="171"/>
      <c r="AG117" s="171"/>
      <c r="AH117" s="171"/>
      <c r="AI117" s="171"/>
      <c r="AJ117" s="171"/>
      <c r="AK117" s="171"/>
      <c r="AL117" s="171"/>
      <c r="AM117" s="171"/>
      <c r="AN117" s="171"/>
      <c r="AO117" s="171"/>
      <c r="AP117" s="171"/>
      <c r="AS117" s="171"/>
    </row>
    <row r="118" spans="1:45" ht="13.5" customHeight="1">
      <c r="A118" s="740" t="s">
        <v>728</v>
      </c>
      <c r="B118" s="741" t="s">
        <v>725</v>
      </c>
      <c r="C118" s="742"/>
      <c r="D118" s="743"/>
      <c r="E118" s="743">
        <v>2</v>
      </c>
      <c r="F118" s="743">
        <v>1</v>
      </c>
      <c r="G118" s="743">
        <v>1</v>
      </c>
      <c r="H118" s="743"/>
      <c r="I118" s="743"/>
      <c r="J118" s="743"/>
      <c r="K118" s="743"/>
      <c r="L118" s="743"/>
      <c r="M118" s="744"/>
      <c r="N118" s="744"/>
      <c r="O118" s="744"/>
      <c r="P118" s="744">
        <v>1</v>
      </c>
      <c r="Q118" s="744"/>
      <c r="R118" s="744"/>
      <c r="S118" s="744"/>
      <c r="T118" s="2187"/>
      <c r="U118" s="216"/>
      <c r="V118" s="216"/>
      <c r="W118" s="216"/>
      <c r="X118" s="216"/>
      <c r="Y118" s="216"/>
      <c r="Z118" s="216"/>
      <c r="AA118" s="216"/>
      <c r="AB118" s="171"/>
      <c r="AC118" s="171"/>
      <c r="AD118" s="171"/>
      <c r="AE118" s="171"/>
      <c r="AF118" s="171"/>
      <c r="AG118" s="171"/>
      <c r="AH118" s="171"/>
      <c r="AI118" s="171"/>
      <c r="AJ118" s="171"/>
      <c r="AK118" s="171"/>
      <c r="AL118" s="171"/>
      <c r="AM118" s="171"/>
      <c r="AN118" s="171"/>
      <c r="AO118" s="171"/>
      <c r="AP118" s="171"/>
      <c r="AS118" s="171"/>
    </row>
    <row r="119" spans="1:45" ht="13.5" customHeight="1">
      <c r="A119" s="745" t="s">
        <v>729</v>
      </c>
      <c r="B119" s="746" t="s">
        <v>727</v>
      </c>
      <c r="C119" s="747"/>
      <c r="D119" s="748"/>
      <c r="E119" s="748">
        <v>2</v>
      </c>
      <c r="F119" s="748">
        <v>1</v>
      </c>
      <c r="G119" s="748">
        <v>1</v>
      </c>
      <c r="H119" s="748"/>
      <c r="I119" s="748"/>
      <c r="J119" s="748"/>
      <c r="K119" s="748"/>
      <c r="L119" s="748"/>
      <c r="M119" s="749"/>
      <c r="N119" s="749"/>
      <c r="O119" s="749"/>
      <c r="P119" s="749">
        <v>1</v>
      </c>
      <c r="Q119" s="749"/>
      <c r="R119" s="749"/>
      <c r="S119" s="749"/>
      <c r="T119" s="775"/>
      <c r="U119" s="216"/>
      <c r="V119" s="216"/>
      <c r="W119" s="216"/>
      <c r="X119" s="216"/>
      <c r="Y119" s="216"/>
      <c r="Z119" s="216"/>
      <c r="AA119" s="216"/>
      <c r="AB119" s="171"/>
      <c r="AC119" s="171"/>
      <c r="AD119" s="171"/>
      <c r="AE119" s="171"/>
      <c r="AF119" s="171"/>
      <c r="AG119" s="171"/>
      <c r="AH119" s="171"/>
      <c r="AI119" s="171"/>
      <c r="AJ119" s="171"/>
      <c r="AK119" s="171"/>
      <c r="AL119" s="171"/>
      <c r="AM119" s="171"/>
      <c r="AN119" s="171"/>
      <c r="AO119" s="171"/>
      <c r="AP119" s="171"/>
      <c r="AS119" s="171"/>
    </row>
    <row r="120" spans="1:45" ht="13.5" customHeight="1">
      <c r="A120" s="740" t="s">
        <v>730</v>
      </c>
      <c r="B120" s="741" t="s">
        <v>725</v>
      </c>
      <c r="C120" s="742">
        <v>3</v>
      </c>
      <c r="D120" s="743">
        <v>2</v>
      </c>
      <c r="E120" s="743">
        <v>2</v>
      </c>
      <c r="F120" s="743">
        <v>2</v>
      </c>
      <c r="G120" s="743">
        <v>2</v>
      </c>
      <c r="H120" s="743">
        <v>2</v>
      </c>
      <c r="I120" s="743">
        <v>2</v>
      </c>
      <c r="J120" s="743">
        <v>2</v>
      </c>
      <c r="K120" s="743">
        <v>1</v>
      </c>
      <c r="L120" s="743">
        <v>2</v>
      </c>
      <c r="M120" s="744">
        <v>2</v>
      </c>
      <c r="N120" s="744">
        <v>1</v>
      </c>
      <c r="O120" s="744">
        <v>1</v>
      </c>
      <c r="P120" s="744">
        <v>1</v>
      </c>
      <c r="Q120" s="744">
        <v>1</v>
      </c>
      <c r="R120" s="744">
        <v>1</v>
      </c>
      <c r="S120" s="744">
        <v>1</v>
      </c>
      <c r="T120" s="2187">
        <v>1</v>
      </c>
      <c r="U120" s="216"/>
      <c r="V120" s="216"/>
      <c r="W120" s="216"/>
      <c r="X120" s="216"/>
      <c r="Y120" s="216"/>
      <c r="Z120" s="216"/>
      <c r="AA120" s="216"/>
      <c r="AB120" s="171"/>
      <c r="AC120" s="171"/>
      <c r="AD120" s="171"/>
      <c r="AE120" s="171"/>
      <c r="AF120" s="171"/>
      <c r="AG120" s="171"/>
      <c r="AH120" s="171"/>
      <c r="AI120" s="171"/>
      <c r="AJ120" s="171"/>
      <c r="AK120" s="171"/>
      <c r="AL120" s="171"/>
      <c r="AM120" s="171"/>
      <c r="AN120" s="171"/>
      <c r="AO120" s="171"/>
      <c r="AP120" s="171"/>
      <c r="AS120" s="171"/>
    </row>
    <row r="121" spans="1:45" ht="13.5" customHeight="1">
      <c r="A121" s="745" t="s">
        <v>731</v>
      </c>
      <c r="B121" s="746" t="s">
        <v>727</v>
      </c>
      <c r="C121" s="747">
        <v>4</v>
      </c>
      <c r="D121" s="748">
        <v>4</v>
      </c>
      <c r="E121" s="748">
        <v>3</v>
      </c>
      <c r="F121" s="748">
        <v>3</v>
      </c>
      <c r="G121" s="748">
        <v>3</v>
      </c>
      <c r="H121" s="748">
        <v>4</v>
      </c>
      <c r="I121" s="748">
        <v>4</v>
      </c>
      <c r="J121" s="748">
        <v>2</v>
      </c>
      <c r="K121" s="748">
        <v>2</v>
      </c>
      <c r="L121" s="748">
        <v>2</v>
      </c>
      <c r="M121" s="749">
        <v>2</v>
      </c>
      <c r="N121" s="749">
        <v>2</v>
      </c>
      <c r="O121" s="749">
        <v>2</v>
      </c>
      <c r="P121" s="749">
        <v>2</v>
      </c>
      <c r="Q121" s="749">
        <v>2</v>
      </c>
      <c r="R121" s="749">
        <v>2</v>
      </c>
      <c r="S121" s="749">
        <v>2</v>
      </c>
      <c r="T121" s="775">
        <v>2</v>
      </c>
      <c r="U121" s="216"/>
      <c r="V121" s="216"/>
      <c r="W121" s="216"/>
      <c r="X121" s="216"/>
      <c r="Y121" s="216"/>
      <c r="Z121" s="216"/>
      <c r="AA121" s="216"/>
      <c r="AB121" s="171"/>
      <c r="AC121" s="171"/>
      <c r="AD121" s="171"/>
      <c r="AE121" s="171"/>
      <c r="AF121" s="171"/>
      <c r="AG121" s="171"/>
      <c r="AH121" s="171"/>
      <c r="AI121" s="171"/>
      <c r="AJ121" s="171"/>
      <c r="AK121" s="171"/>
      <c r="AL121" s="171"/>
      <c r="AM121" s="171"/>
      <c r="AN121" s="171"/>
      <c r="AO121" s="171"/>
      <c r="AP121" s="171"/>
      <c r="AS121" s="171"/>
    </row>
    <row r="122" spans="1:45" ht="13.5" customHeight="1">
      <c r="A122" s="740" t="s">
        <v>732</v>
      </c>
      <c r="B122" s="741" t="s">
        <v>725</v>
      </c>
      <c r="C122" s="742"/>
      <c r="D122" s="743"/>
      <c r="E122" s="743"/>
      <c r="F122" s="743">
        <v>1</v>
      </c>
      <c r="G122" s="743">
        <v>2</v>
      </c>
      <c r="H122" s="743">
        <v>2</v>
      </c>
      <c r="I122" s="743">
        <v>2</v>
      </c>
      <c r="J122" s="743">
        <v>2</v>
      </c>
      <c r="K122" s="743">
        <v>1</v>
      </c>
      <c r="L122" s="743">
        <v>2</v>
      </c>
      <c r="M122" s="744">
        <v>2</v>
      </c>
      <c r="N122" s="744">
        <v>1</v>
      </c>
      <c r="O122" s="744">
        <v>1</v>
      </c>
      <c r="P122" s="744">
        <v>1</v>
      </c>
      <c r="Q122" s="744"/>
      <c r="R122" s="744">
        <v>1</v>
      </c>
      <c r="S122" s="744">
        <v>1</v>
      </c>
      <c r="T122" s="2187">
        <v>1</v>
      </c>
      <c r="U122" s="216"/>
      <c r="V122" s="216"/>
      <c r="W122" s="216"/>
      <c r="X122" s="216"/>
      <c r="Y122" s="216"/>
      <c r="Z122" s="216"/>
      <c r="AA122" s="216"/>
      <c r="AB122" s="171"/>
      <c r="AC122" s="59"/>
      <c r="AD122" s="171"/>
      <c r="AE122" s="171"/>
      <c r="AF122" s="171"/>
      <c r="AG122" s="171"/>
      <c r="AH122" s="171"/>
      <c r="AI122" s="171"/>
      <c r="AJ122" s="171"/>
      <c r="AK122" s="171"/>
      <c r="AL122" s="171"/>
      <c r="AM122" s="171"/>
      <c r="AN122" s="171"/>
      <c r="AO122" s="171"/>
      <c r="AP122" s="171"/>
      <c r="AS122" s="171"/>
    </row>
    <row r="123" spans="1:45" ht="13.5" customHeight="1">
      <c r="A123" s="745" t="s">
        <v>733</v>
      </c>
      <c r="B123" s="746" t="s">
        <v>727</v>
      </c>
      <c r="C123" s="747"/>
      <c r="D123" s="748"/>
      <c r="E123" s="748"/>
      <c r="F123" s="748">
        <v>1</v>
      </c>
      <c r="G123" s="748">
        <v>2</v>
      </c>
      <c r="H123" s="748">
        <v>3</v>
      </c>
      <c r="I123" s="748">
        <v>2</v>
      </c>
      <c r="J123" s="748">
        <v>2</v>
      </c>
      <c r="K123" s="748">
        <v>1</v>
      </c>
      <c r="L123" s="748">
        <v>1</v>
      </c>
      <c r="M123" s="749">
        <v>1</v>
      </c>
      <c r="N123" s="749">
        <v>1</v>
      </c>
      <c r="O123" s="749">
        <v>1</v>
      </c>
      <c r="P123" s="749">
        <v>1</v>
      </c>
      <c r="Q123" s="749"/>
      <c r="R123" s="749">
        <v>1</v>
      </c>
      <c r="S123" s="749">
        <v>1</v>
      </c>
      <c r="T123" s="775">
        <v>1</v>
      </c>
      <c r="U123" s="216"/>
      <c r="V123" s="216"/>
      <c r="W123" s="216"/>
      <c r="X123" s="216"/>
      <c r="Y123" s="216"/>
      <c r="Z123" s="216"/>
      <c r="AA123" s="216"/>
      <c r="AB123" s="171"/>
      <c r="AC123" s="171"/>
      <c r="AD123" s="171"/>
      <c r="AE123" s="171"/>
      <c r="AF123" s="171"/>
      <c r="AG123" s="171"/>
      <c r="AH123" s="171"/>
      <c r="AI123" s="171"/>
      <c r="AJ123" s="171"/>
      <c r="AK123" s="171"/>
      <c r="AL123" s="171"/>
      <c r="AM123" s="171"/>
      <c r="AN123" s="171"/>
      <c r="AO123" s="171"/>
      <c r="AP123" s="171"/>
      <c r="AS123" s="171"/>
    </row>
    <row r="124" spans="1:45" ht="13.5" customHeight="1">
      <c r="A124" s="740" t="s">
        <v>786</v>
      </c>
      <c r="B124" s="741" t="s">
        <v>725</v>
      </c>
      <c r="C124" s="742"/>
      <c r="D124" s="743"/>
      <c r="E124" s="743"/>
      <c r="F124" s="743"/>
      <c r="G124" s="743">
        <v>1</v>
      </c>
      <c r="H124" s="743">
        <v>1</v>
      </c>
      <c r="I124" s="743">
        <v>1</v>
      </c>
      <c r="J124" s="743">
        <v>1</v>
      </c>
      <c r="K124" s="743"/>
      <c r="L124" s="743">
        <v>1</v>
      </c>
      <c r="M124" s="744">
        <v>1</v>
      </c>
      <c r="N124" s="744"/>
      <c r="O124" s="744"/>
      <c r="P124" s="744"/>
      <c r="Q124" s="744"/>
      <c r="R124" s="744"/>
      <c r="S124" s="744"/>
      <c r="T124" s="2187"/>
      <c r="U124" s="216"/>
      <c r="V124" s="216"/>
      <c r="W124" s="216"/>
      <c r="X124" s="216"/>
      <c r="Y124" s="216"/>
      <c r="Z124" s="216"/>
      <c r="AA124" s="216"/>
      <c r="AB124" s="171"/>
      <c r="AC124" s="171"/>
      <c r="AD124" s="171"/>
      <c r="AE124" s="171"/>
      <c r="AF124" s="171"/>
      <c r="AG124" s="171"/>
      <c r="AH124" s="171"/>
      <c r="AI124" s="171"/>
      <c r="AJ124" s="171"/>
      <c r="AK124" s="171"/>
      <c r="AL124" s="171"/>
      <c r="AM124" s="171"/>
      <c r="AN124" s="171"/>
      <c r="AO124" s="171"/>
      <c r="AP124" s="171"/>
      <c r="AS124" s="171"/>
    </row>
    <row r="125" spans="1:45" ht="13.5" customHeight="1">
      <c r="A125" s="745" t="s">
        <v>787</v>
      </c>
      <c r="B125" s="746" t="s">
        <v>727</v>
      </c>
      <c r="C125" s="747"/>
      <c r="D125" s="748"/>
      <c r="E125" s="748"/>
      <c r="F125" s="748"/>
      <c r="G125" s="748">
        <v>1</v>
      </c>
      <c r="H125" s="748">
        <v>2</v>
      </c>
      <c r="I125" s="748">
        <v>1</v>
      </c>
      <c r="J125" s="748">
        <v>1</v>
      </c>
      <c r="K125" s="748"/>
      <c r="L125" s="748" t="s">
        <v>788</v>
      </c>
      <c r="M125" s="749" t="s">
        <v>194</v>
      </c>
      <c r="N125" s="749"/>
      <c r="O125" s="749"/>
      <c r="P125" s="749"/>
      <c r="Q125" s="749"/>
      <c r="R125" s="749"/>
      <c r="S125" s="749"/>
      <c r="T125" s="775"/>
      <c r="U125" s="216"/>
      <c r="V125" s="216"/>
      <c r="W125" s="216"/>
      <c r="X125" s="216"/>
      <c r="Y125" s="216"/>
      <c r="Z125" s="216"/>
      <c r="AA125" s="216"/>
      <c r="AB125" s="171"/>
      <c r="AC125" s="171"/>
      <c r="AD125" s="171"/>
      <c r="AE125" s="171"/>
      <c r="AF125" s="171"/>
      <c r="AG125" s="171"/>
      <c r="AH125" s="171"/>
      <c r="AI125" s="171"/>
      <c r="AJ125" s="171"/>
      <c r="AK125" s="171"/>
      <c r="AL125" s="171"/>
      <c r="AM125" s="171"/>
      <c r="AN125" s="171"/>
      <c r="AO125" s="171"/>
      <c r="AP125" s="171"/>
      <c r="AS125" s="171"/>
    </row>
    <row r="126" spans="1:45" ht="13.5" customHeight="1">
      <c r="A126" s="740" t="s">
        <v>777</v>
      </c>
      <c r="B126" s="741" t="s">
        <v>725</v>
      </c>
      <c r="C126" s="742"/>
      <c r="D126" s="743">
        <v>1</v>
      </c>
      <c r="E126" s="743">
        <v>1</v>
      </c>
      <c r="F126" s="743">
        <v>1</v>
      </c>
      <c r="G126" s="743">
        <v>1</v>
      </c>
      <c r="H126" s="743">
        <v>1</v>
      </c>
      <c r="I126" s="743">
        <v>1</v>
      </c>
      <c r="J126" s="743">
        <v>1</v>
      </c>
      <c r="K126" s="743"/>
      <c r="L126" s="743"/>
      <c r="M126" s="744"/>
      <c r="N126" s="744"/>
      <c r="O126" s="744"/>
      <c r="P126" s="744"/>
      <c r="Q126" s="744"/>
      <c r="R126" s="744"/>
      <c r="S126" s="744"/>
      <c r="T126" s="2187"/>
      <c r="U126" s="216"/>
      <c r="V126" s="216"/>
      <c r="W126" s="216"/>
      <c r="X126" s="216"/>
      <c r="Y126" s="216"/>
      <c r="Z126" s="216"/>
      <c r="AA126" s="216"/>
      <c r="AB126" s="171"/>
      <c r="AC126" s="171"/>
      <c r="AD126" s="171"/>
      <c r="AE126" s="171"/>
      <c r="AF126" s="171"/>
      <c r="AG126" s="171"/>
      <c r="AH126" s="171"/>
      <c r="AI126" s="171"/>
      <c r="AJ126" s="171"/>
      <c r="AK126" s="171"/>
      <c r="AL126" s="171"/>
      <c r="AM126" s="171"/>
      <c r="AN126" s="171"/>
      <c r="AO126" s="171"/>
      <c r="AP126" s="171"/>
      <c r="AS126" s="171"/>
    </row>
    <row r="127" spans="1:45" ht="13.5" customHeight="1">
      <c r="A127" s="745" t="s">
        <v>778</v>
      </c>
      <c r="B127" s="746" t="s">
        <v>727</v>
      </c>
      <c r="C127" s="747"/>
      <c r="D127" s="748">
        <v>1</v>
      </c>
      <c r="E127" s="748">
        <v>1</v>
      </c>
      <c r="F127" s="748">
        <v>1</v>
      </c>
      <c r="G127" s="748">
        <v>1</v>
      </c>
      <c r="H127" s="748">
        <v>1</v>
      </c>
      <c r="I127" s="748">
        <v>1</v>
      </c>
      <c r="J127" s="748">
        <v>1</v>
      </c>
      <c r="K127" s="748"/>
      <c r="L127" s="748"/>
      <c r="M127" s="749"/>
      <c r="N127" s="749"/>
      <c r="O127" s="749"/>
      <c r="P127" s="749"/>
      <c r="Q127" s="749"/>
      <c r="R127" s="749"/>
      <c r="S127" s="749"/>
      <c r="T127" s="775"/>
      <c r="U127" s="216"/>
      <c r="V127" s="216"/>
      <c r="W127" s="216"/>
      <c r="X127" s="216"/>
      <c r="Y127" s="216"/>
      <c r="Z127" s="216"/>
      <c r="AA127" s="216"/>
      <c r="AB127" s="171"/>
      <c r="AC127" s="171"/>
      <c r="AD127" s="171"/>
      <c r="AE127" s="171"/>
      <c r="AF127" s="171"/>
      <c r="AG127" s="171"/>
      <c r="AH127" s="171"/>
      <c r="AI127" s="171"/>
      <c r="AJ127" s="171"/>
      <c r="AK127" s="171"/>
      <c r="AL127" s="171"/>
      <c r="AM127" s="171"/>
      <c r="AN127" s="171"/>
      <c r="AO127" s="171"/>
      <c r="AP127" s="171"/>
      <c r="AS127" s="171"/>
    </row>
    <row r="128" spans="1:45" ht="13.5" customHeight="1">
      <c r="A128" s="740" t="s">
        <v>734</v>
      </c>
      <c r="B128" s="741" t="s">
        <v>725</v>
      </c>
      <c r="C128" s="742">
        <v>3</v>
      </c>
      <c r="D128" s="743">
        <v>2</v>
      </c>
      <c r="E128" s="743"/>
      <c r="F128" s="743"/>
      <c r="G128" s="743">
        <v>1</v>
      </c>
      <c r="H128" s="743">
        <v>1</v>
      </c>
      <c r="I128" s="743">
        <v>1</v>
      </c>
      <c r="J128" s="743">
        <v>1</v>
      </c>
      <c r="K128" s="743">
        <v>1</v>
      </c>
      <c r="L128" s="743">
        <v>1</v>
      </c>
      <c r="M128" s="744">
        <v>1</v>
      </c>
      <c r="N128" s="744">
        <v>1</v>
      </c>
      <c r="O128" s="744">
        <v>1</v>
      </c>
      <c r="P128" s="744">
        <v>1</v>
      </c>
      <c r="Q128" s="744">
        <v>1</v>
      </c>
      <c r="R128" s="744">
        <v>1</v>
      </c>
      <c r="S128" s="744">
        <v>1</v>
      </c>
      <c r="T128" s="2187">
        <v>1</v>
      </c>
      <c r="U128" s="216"/>
      <c r="V128" s="216"/>
      <c r="W128" s="216"/>
      <c r="X128" s="216"/>
      <c r="Y128" s="216"/>
      <c r="Z128" s="216"/>
      <c r="AA128" s="216"/>
      <c r="AB128" s="171"/>
      <c r="AC128" s="171"/>
      <c r="AD128" s="171"/>
      <c r="AE128" s="171"/>
      <c r="AF128" s="171"/>
      <c r="AG128" s="171"/>
      <c r="AH128" s="171"/>
      <c r="AI128" s="171"/>
      <c r="AJ128" s="171"/>
      <c r="AK128" s="171"/>
      <c r="AL128" s="171"/>
      <c r="AM128" s="171"/>
      <c r="AN128" s="171"/>
      <c r="AO128" s="171"/>
      <c r="AP128" s="171"/>
      <c r="AS128" s="171"/>
    </row>
    <row r="129" spans="1:45" ht="13.5" customHeight="1">
      <c r="A129" s="745" t="s">
        <v>735</v>
      </c>
      <c r="B129" s="746" t="s">
        <v>727</v>
      </c>
      <c r="C129" s="747">
        <v>3</v>
      </c>
      <c r="D129" s="748">
        <v>2</v>
      </c>
      <c r="E129" s="748"/>
      <c r="F129" s="748"/>
      <c r="G129" s="748">
        <v>1</v>
      </c>
      <c r="H129" s="748">
        <v>2</v>
      </c>
      <c r="I129" s="748">
        <v>2</v>
      </c>
      <c r="J129" s="748">
        <v>2</v>
      </c>
      <c r="K129" s="748">
        <v>1</v>
      </c>
      <c r="L129" s="748" t="s">
        <v>194</v>
      </c>
      <c r="M129" s="749" t="s">
        <v>194</v>
      </c>
      <c r="N129" s="749">
        <v>1</v>
      </c>
      <c r="O129" s="749">
        <v>1</v>
      </c>
      <c r="P129" s="749">
        <v>1</v>
      </c>
      <c r="Q129" s="749">
        <v>1</v>
      </c>
      <c r="R129" s="749">
        <v>1</v>
      </c>
      <c r="S129" s="749">
        <v>1</v>
      </c>
      <c r="T129" s="775">
        <v>1</v>
      </c>
      <c r="U129" s="216"/>
      <c r="V129" s="216"/>
      <c r="W129" s="216"/>
      <c r="X129" s="216"/>
      <c r="Y129" s="216"/>
      <c r="Z129" s="216"/>
      <c r="AA129" s="216"/>
      <c r="AB129" s="171"/>
      <c r="AC129" s="171"/>
      <c r="AD129" s="171"/>
      <c r="AE129" s="171"/>
      <c r="AF129" s="171"/>
      <c r="AG129" s="171"/>
      <c r="AH129" s="171"/>
      <c r="AI129" s="171"/>
      <c r="AJ129" s="171"/>
      <c r="AK129" s="171"/>
      <c r="AL129" s="171"/>
      <c r="AM129" s="171"/>
      <c r="AN129" s="171"/>
      <c r="AO129" s="171"/>
      <c r="AP129" s="171"/>
      <c r="AS129" s="171"/>
    </row>
    <row r="130" spans="1:45" ht="13.5" customHeight="1">
      <c r="A130" s="740" t="s">
        <v>736</v>
      </c>
      <c r="B130" s="741" t="s">
        <v>725</v>
      </c>
      <c r="C130" s="742"/>
      <c r="D130" s="743">
        <v>1</v>
      </c>
      <c r="E130" s="743">
        <v>1</v>
      </c>
      <c r="F130" s="743">
        <v>1</v>
      </c>
      <c r="G130" s="743">
        <v>1</v>
      </c>
      <c r="H130" s="743">
        <v>1</v>
      </c>
      <c r="I130" s="743">
        <v>1</v>
      </c>
      <c r="J130" s="743">
        <v>1</v>
      </c>
      <c r="K130" s="743">
        <v>1</v>
      </c>
      <c r="L130" s="743">
        <v>1</v>
      </c>
      <c r="M130" s="744">
        <v>1</v>
      </c>
      <c r="N130" s="744">
        <v>1</v>
      </c>
      <c r="O130" s="744"/>
      <c r="P130" s="744">
        <v>1</v>
      </c>
      <c r="Q130" s="744">
        <v>1</v>
      </c>
      <c r="R130" s="744">
        <v>1</v>
      </c>
      <c r="S130" s="744">
        <v>1</v>
      </c>
      <c r="T130" s="2187">
        <v>1</v>
      </c>
      <c r="U130" s="216"/>
      <c r="V130" s="216"/>
      <c r="W130" s="216"/>
      <c r="X130" s="216"/>
      <c r="Y130" s="216"/>
      <c r="Z130" s="216"/>
      <c r="AA130" s="216"/>
      <c r="AB130" s="171"/>
      <c r="AC130" s="171"/>
      <c r="AD130" s="171"/>
      <c r="AE130" s="171"/>
      <c r="AF130" s="171"/>
      <c r="AG130" s="171"/>
      <c r="AH130" s="171"/>
      <c r="AI130" s="171"/>
      <c r="AJ130" s="171"/>
      <c r="AK130" s="171"/>
      <c r="AL130" s="171"/>
      <c r="AM130" s="171"/>
      <c r="AN130" s="171"/>
      <c r="AO130" s="171"/>
      <c r="AP130" s="171"/>
      <c r="AS130" s="171"/>
    </row>
    <row r="131" spans="1:45" ht="13.5" customHeight="1">
      <c r="A131" s="745" t="s">
        <v>737</v>
      </c>
      <c r="B131" s="746" t="s">
        <v>727</v>
      </c>
      <c r="C131" s="747"/>
      <c r="D131" s="748">
        <v>1</v>
      </c>
      <c r="E131" s="748">
        <v>1</v>
      </c>
      <c r="F131" s="748">
        <v>1</v>
      </c>
      <c r="G131" s="748">
        <v>1</v>
      </c>
      <c r="H131" s="748">
        <v>1</v>
      </c>
      <c r="I131" s="748">
        <v>1</v>
      </c>
      <c r="J131" s="748">
        <v>1</v>
      </c>
      <c r="K131" s="748">
        <v>1</v>
      </c>
      <c r="L131" s="748">
        <v>1</v>
      </c>
      <c r="M131" s="749">
        <v>1</v>
      </c>
      <c r="N131" s="749">
        <v>1</v>
      </c>
      <c r="O131" s="749"/>
      <c r="P131" s="749">
        <v>1</v>
      </c>
      <c r="Q131" s="749">
        <v>1</v>
      </c>
      <c r="R131" s="749">
        <v>1</v>
      </c>
      <c r="S131" s="749">
        <v>1</v>
      </c>
      <c r="T131" s="775">
        <v>1</v>
      </c>
      <c r="U131" s="216"/>
      <c r="V131" s="216"/>
      <c r="W131" s="216"/>
      <c r="X131" s="216"/>
      <c r="Y131" s="216"/>
      <c r="Z131" s="216"/>
      <c r="AA131" s="216"/>
      <c r="AB131" s="171"/>
      <c r="AC131" s="171"/>
      <c r="AD131" s="171"/>
      <c r="AE131" s="171"/>
      <c r="AF131" s="171"/>
      <c r="AG131" s="171"/>
      <c r="AH131" s="171"/>
      <c r="AI131" s="171"/>
      <c r="AJ131" s="171"/>
      <c r="AK131" s="171"/>
      <c r="AL131" s="171"/>
      <c r="AM131" s="171"/>
      <c r="AN131" s="171"/>
      <c r="AO131" s="171"/>
      <c r="AP131" s="171"/>
      <c r="AS131" s="171"/>
    </row>
    <row r="132" spans="1:45" ht="13.5" customHeight="1">
      <c r="A132" s="740" t="s">
        <v>738</v>
      </c>
      <c r="B132" s="741" t="s">
        <v>725</v>
      </c>
      <c r="C132" s="742">
        <v>2</v>
      </c>
      <c r="D132" s="743">
        <v>1</v>
      </c>
      <c r="E132" s="743">
        <v>1</v>
      </c>
      <c r="F132" s="743">
        <v>1</v>
      </c>
      <c r="G132" s="743">
        <v>1</v>
      </c>
      <c r="H132" s="743">
        <v>1</v>
      </c>
      <c r="I132" s="743">
        <v>1</v>
      </c>
      <c r="J132" s="743">
        <v>1</v>
      </c>
      <c r="K132" s="743"/>
      <c r="L132" s="743">
        <v>1</v>
      </c>
      <c r="M132" s="744">
        <v>1</v>
      </c>
      <c r="N132" s="744"/>
      <c r="O132" s="744"/>
      <c r="P132" s="744"/>
      <c r="Q132" s="744"/>
      <c r="R132" s="744"/>
      <c r="S132" s="744"/>
      <c r="T132" s="2187"/>
      <c r="U132" s="216"/>
      <c r="V132" s="216"/>
      <c r="W132" s="216"/>
      <c r="X132" s="216"/>
      <c r="Y132" s="216"/>
      <c r="Z132" s="216"/>
      <c r="AA132" s="216"/>
      <c r="AB132" s="171"/>
      <c r="AC132" s="171"/>
      <c r="AD132" s="171"/>
      <c r="AE132" s="171"/>
      <c r="AF132" s="171"/>
      <c r="AG132" s="171"/>
      <c r="AH132" s="171"/>
      <c r="AI132" s="171"/>
      <c r="AJ132" s="171"/>
      <c r="AK132" s="171"/>
      <c r="AL132" s="171"/>
      <c r="AM132" s="171"/>
      <c r="AN132" s="171"/>
      <c r="AO132" s="171"/>
      <c r="AP132" s="171"/>
      <c r="AS132" s="171"/>
    </row>
    <row r="133" spans="1:45" ht="13.5" customHeight="1">
      <c r="A133" s="745" t="s">
        <v>739</v>
      </c>
      <c r="B133" s="746" t="s">
        <v>727</v>
      </c>
      <c r="C133" s="747">
        <v>2</v>
      </c>
      <c r="D133" s="748">
        <v>1</v>
      </c>
      <c r="E133" s="748">
        <v>1</v>
      </c>
      <c r="F133" s="748">
        <v>1</v>
      </c>
      <c r="G133" s="748">
        <v>1</v>
      </c>
      <c r="H133" s="748">
        <v>1</v>
      </c>
      <c r="I133" s="748">
        <v>1</v>
      </c>
      <c r="J133" s="748">
        <v>1</v>
      </c>
      <c r="K133" s="748"/>
      <c r="L133" s="748" t="s">
        <v>194</v>
      </c>
      <c r="M133" s="749" t="s">
        <v>194</v>
      </c>
      <c r="N133" s="749"/>
      <c r="O133" s="749"/>
      <c r="P133" s="749"/>
      <c r="Q133" s="749"/>
      <c r="R133" s="749"/>
      <c r="S133" s="749"/>
      <c r="T133" s="775"/>
      <c r="U133" s="216"/>
      <c r="V133" s="216"/>
      <c r="W133" s="216"/>
      <c r="X133" s="216"/>
      <c r="Y133" s="216"/>
      <c r="Z133" s="216"/>
      <c r="AA133" s="216"/>
      <c r="AB133" s="171"/>
      <c r="AC133" s="171"/>
      <c r="AD133" s="171"/>
      <c r="AE133" s="171"/>
      <c r="AF133" s="171"/>
      <c r="AG133" s="171"/>
      <c r="AH133" s="171"/>
      <c r="AI133" s="171"/>
      <c r="AJ133" s="171"/>
      <c r="AK133" s="171"/>
      <c r="AL133" s="171"/>
      <c r="AM133" s="171"/>
      <c r="AN133" s="171"/>
      <c r="AO133" s="171"/>
      <c r="AP133" s="171"/>
      <c r="AS133" s="171"/>
    </row>
    <row r="134" spans="1:45" ht="13.5" customHeight="1">
      <c r="A134" s="740" t="s">
        <v>740</v>
      </c>
      <c r="B134" s="741" t="s">
        <v>725</v>
      </c>
      <c r="C134" s="742">
        <v>0</v>
      </c>
      <c r="D134" s="743">
        <v>1</v>
      </c>
      <c r="E134" s="743">
        <v>1</v>
      </c>
      <c r="F134" s="743">
        <v>1</v>
      </c>
      <c r="G134" s="743">
        <v>1</v>
      </c>
      <c r="H134" s="743">
        <v>1</v>
      </c>
      <c r="I134" s="743">
        <v>1</v>
      </c>
      <c r="J134" s="743">
        <v>2</v>
      </c>
      <c r="K134" s="743">
        <v>2</v>
      </c>
      <c r="L134" s="743">
        <v>2</v>
      </c>
      <c r="M134" s="744">
        <v>2</v>
      </c>
      <c r="N134" s="744">
        <v>1</v>
      </c>
      <c r="O134" s="744">
        <v>1</v>
      </c>
      <c r="P134" s="744">
        <v>2</v>
      </c>
      <c r="Q134" s="744">
        <v>2</v>
      </c>
      <c r="R134" s="744">
        <v>2</v>
      </c>
      <c r="S134" s="744">
        <v>2</v>
      </c>
      <c r="T134" s="2187">
        <v>2</v>
      </c>
      <c r="U134" s="216"/>
      <c r="V134" s="216"/>
      <c r="W134" s="216"/>
      <c r="X134" s="216"/>
      <c r="Y134" s="216"/>
      <c r="Z134" s="216"/>
      <c r="AA134" s="216"/>
      <c r="AB134" s="171"/>
      <c r="AC134" s="171"/>
      <c r="AD134" s="171"/>
      <c r="AE134" s="171"/>
      <c r="AF134" s="171"/>
      <c r="AG134" s="171"/>
      <c r="AH134" s="171"/>
      <c r="AI134" s="171"/>
      <c r="AJ134" s="171"/>
      <c r="AK134" s="171"/>
      <c r="AL134" s="171"/>
      <c r="AM134" s="171"/>
      <c r="AN134" s="171"/>
      <c r="AO134" s="171"/>
      <c r="AP134" s="171"/>
      <c r="AS134" s="171"/>
    </row>
    <row r="135" spans="1:45" ht="13.5" customHeight="1">
      <c r="A135" s="745" t="s">
        <v>741</v>
      </c>
      <c r="B135" s="746" t="s">
        <v>727</v>
      </c>
      <c r="C135" s="747">
        <v>0</v>
      </c>
      <c r="D135" s="748">
        <v>1</v>
      </c>
      <c r="E135" s="748">
        <v>1</v>
      </c>
      <c r="F135" s="748">
        <v>1</v>
      </c>
      <c r="G135" s="748">
        <v>1</v>
      </c>
      <c r="H135" s="748">
        <v>1</v>
      </c>
      <c r="I135" s="748">
        <v>1</v>
      </c>
      <c r="J135" s="748">
        <v>2</v>
      </c>
      <c r="K135" s="748">
        <v>2</v>
      </c>
      <c r="L135" s="748">
        <v>2</v>
      </c>
      <c r="M135" s="749">
        <v>2</v>
      </c>
      <c r="N135" s="749">
        <v>1</v>
      </c>
      <c r="O135" s="749">
        <v>1</v>
      </c>
      <c r="P135" s="749">
        <v>2</v>
      </c>
      <c r="Q135" s="749">
        <v>2</v>
      </c>
      <c r="R135" s="749">
        <v>2</v>
      </c>
      <c r="S135" s="749">
        <v>2</v>
      </c>
      <c r="T135" s="775">
        <v>2</v>
      </c>
      <c r="U135" s="216"/>
      <c r="V135" s="216"/>
      <c r="W135" s="216"/>
      <c r="X135" s="216"/>
      <c r="Y135" s="216"/>
      <c r="Z135" s="216"/>
      <c r="AA135" s="216"/>
      <c r="AB135" s="171"/>
      <c r="AC135" s="171"/>
      <c r="AD135" s="171"/>
      <c r="AE135" s="171"/>
      <c r="AF135" s="171"/>
      <c r="AG135" s="171"/>
      <c r="AH135" s="171"/>
      <c r="AI135" s="171"/>
      <c r="AJ135" s="171"/>
      <c r="AK135" s="171"/>
      <c r="AL135" s="171"/>
      <c r="AM135" s="171"/>
      <c r="AN135" s="171"/>
      <c r="AO135" s="171"/>
      <c r="AP135" s="171"/>
      <c r="AS135" s="171"/>
    </row>
    <row r="136" spans="1:45" ht="13.5" customHeight="1">
      <c r="A136" s="740" t="s">
        <v>742</v>
      </c>
      <c r="B136" s="741" t="s">
        <v>725</v>
      </c>
      <c r="C136" s="742">
        <v>1</v>
      </c>
      <c r="D136" s="743">
        <v>2</v>
      </c>
      <c r="E136" s="743"/>
      <c r="F136" s="743"/>
      <c r="G136" s="743"/>
      <c r="H136" s="743"/>
      <c r="I136" s="743"/>
      <c r="J136" s="743"/>
      <c r="K136" s="743">
        <v>1</v>
      </c>
      <c r="L136" s="743"/>
      <c r="M136" s="744"/>
      <c r="N136" s="744">
        <v>1</v>
      </c>
      <c r="O136" s="744">
        <v>2</v>
      </c>
      <c r="P136" s="744">
        <v>2</v>
      </c>
      <c r="Q136" s="744">
        <v>2</v>
      </c>
      <c r="R136" s="744">
        <v>2</v>
      </c>
      <c r="S136" s="744">
        <v>2</v>
      </c>
      <c r="T136" s="2187">
        <v>2</v>
      </c>
      <c r="U136" s="216"/>
      <c r="V136" s="216"/>
      <c r="W136" s="216"/>
      <c r="X136" s="216"/>
      <c r="Y136" s="216"/>
      <c r="Z136" s="216"/>
      <c r="AA136" s="216"/>
      <c r="AB136" s="171"/>
      <c r="AC136" s="171"/>
      <c r="AD136" s="171"/>
      <c r="AE136" s="171"/>
      <c r="AF136" s="171"/>
      <c r="AG136" s="171"/>
      <c r="AH136" s="171"/>
      <c r="AI136" s="171"/>
      <c r="AJ136" s="171"/>
      <c r="AK136" s="171"/>
      <c r="AL136" s="171"/>
      <c r="AM136" s="171"/>
      <c r="AN136" s="171"/>
      <c r="AO136" s="171"/>
      <c r="AP136" s="171"/>
      <c r="AS136" s="171"/>
    </row>
    <row r="137" spans="1:45" ht="13.5" customHeight="1">
      <c r="A137" s="745" t="s">
        <v>743</v>
      </c>
      <c r="B137" s="746" t="s">
        <v>727</v>
      </c>
      <c r="C137" s="747">
        <v>1</v>
      </c>
      <c r="D137" s="748">
        <v>2</v>
      </c>
      <c r="E137" s="748"/>
      <c r="F137" s="748"/>
      <c r="G137" s="748"/>
      <c r="H137" s="748"/>
      <c r="I137" s="748"/>
      <c r="J137" s="748"/>
      <c r="K137" s="748">
        <v>1</v>
      </c>
      <c r="L137" s="748"/>
      <c r="M137" s="749"/>
      <c r="N137" s="749">
        <v>1</v>
      </c>
      <c r="O137" s="749">
        <v>2</v>
      </c>
      <c r="P137" s="749">
        <v>3</v>
      </c>
      <c r="Q137" s="749">
        <v>3</v>
      </c>
      <c r="R137" s="749">
        <v>3</v>
      </c>
      <c r="S137" s="749">
        <v>3</v>
      </c>
      <c r="T137" s="775">
        <v>3</v>
      </c>
      <c r="U137" s="216"/>
      <c r="V137" s="216"/>
      <c r="W137" s="216"/>
      <c r="X137" s="216"/>
      <c r="Y137" s="216"/>
      <c r="Z137" s="216"/>
      <c r="AA137" s="216"/>
      <c r="AB137" s="171"/>
      <c r="AC137" s="171"/>
      <c r="AD137" s="171"/>
      <c r="AE137" s="171"/>
      <c r="AF137" s="171"/>
      <c r="AG137" s="171"/>
      <c r="AH137" s="171"/>
      <c r="AI137" s="171"/>
      <c r="AJ137" s="171"/>
      <c r="AK137" s="171"/>
      <c r="AL137" s="171"/>
      <c r="AM137" s="171"/>
      <c r="AN137" s="171"/>
      <c r="AO137" s="171"/>
      <c r="AP137" s="171"/>
      <c r="AS137" s="171"/>
    </row>
    <row r="138" spans="1:45" ht="13.5" customHeight="1">
      <c r="A138" s="740" t="s">
        <v>744</v>
      </c>
      <c r="B138" s="741" t="s">
        <v>725</v>
      </c>
      <c r="C138" s="742"/>
      <c r="D138" s="743">
        <v>1</v>
      </c>
      <c r="E138" s="743">
        <v>1</v>
      </c>
      <c r="F138" s="743">
        <v>1</v>
      </c>
      <c r="G138" s="743">
        <v>1</v>
      </c>
      <c r="H138" s="743">
        <v>1</v>
      </c>
      <c r="I138" s="743">
        <v>1</v>
      </c>
      <c r="J138" s="743">
        <v>1</v>
      </c>
      <c r="K138" s="743">
        <v>1</v>
      </c>
      <c r="L138" s="743">
        <v>1</v>
      </c>
      <c r="M138" s="744">
        <v>1</v>
      </c>
      <c r="N138" s="744">
        <v>1</v>
      </c>
      <c r="O138" s="744">
        <v>1</v>
      </c>
      <c r="P138" s="744">
        <v>1</v>
      </c>
      <c r="Q138" s="744">
        <v>1</v>
      </c>
      <c r="R138" s="744">
        <v>1</v>
      </c>
      <c r="S138" s="744"/>
      <c r="T138" s="2187"/>
      <c r="U138" s="216"/>
      <c r="V138" s="216"/>
      <c r="W138" s="216"/>
      <c r="X138" s="216"/>
      <c r="Y138" s="216"/>
      <c r="Z138" s="216"/>
      <c r="AA138" s="216"/>
      <c r="AB138" s="171"/>
      <c r="AC138" s="171"/>
      <c r="AD138" s="171"/>
      <c r="AE138" s="171"/>
      <c r="AF138" s="171"/>
      <c r="AG138" s="171"/>
      <c r="AH138" s="171"/>
      <c r="AI138" s="171"/>
      <c r="AJ138" s="171"/>
      <c r="AK138" s="171"/>
      <c r="AL138" s="171"/>
      <c r="AM138" s="171"/>
      <c r="AN138" s="171"/>
      <c r="AO138" s="171"/>
      <c r="AP138" s="171"/>
      <c r="AS138" s="171"/>
    </row>
    <row r="139" spans="1:45" ht="13.5" customHeight="1">
      <c r="A139" s="745" t="s">
        <v>745</v>
      </c>
      <c r="B139" s="746" t="s">
        <v>727</v>
      </c>
      <c r="C139" s="747"/>
      <c r="D139" s="748">
        <v>1</v>
      </c>
      <c r="E139" s="748">
        <v>1</v>
      </c>
      <c r="F139" s="748">
        <v>1</v>
      </c>
      <c r="G139" s="748">
        <v>1</v>
      </c>
      <c r="H139" s="748">
        <v>1</v>
      </c>
      <c r="I139" s="748">
        <v>1</v>
      </c>
      <c r="J139" s="748">
        <v>1</v>
      </c>
      <c r="K139" s="748">
        <v>1</v>
      </c>
      <c r="L139" s="748">
        <v>1</v>
      </c>
      <c r="M139" s="749">
        <v>1</v>
      </c>
      <c r="N139" s="749">
        <v>1</v>
      </c>
      <c r="O139" s="749">
        <v>1</v>
      </c>
      <c r="P139" s="749">
        <v>1</v>
      </c>
      <c r="Q139" s="749">
        <v>1</v>
      </c>
      <c r="R139" s="749">
        <v>1</v>
      </c>
      <c r="S139" s="749"/>
      <c r="T139" s="775"/>
      <c r="U139" s="216"/>
      <c r="V139" s="216"/>
      <c r="W139" s="216"/>
      <c r="X139" s="216"/>
      <c r="Y139" s="216"/>
      <c r="Z139" s="216"/>
      <c r="AA139" s="216"/>
      <c r="AB139" s="171"/>
      <c r="AC139" s="171"/>
      <c r="AD139" s="171"/>
      <c r="AE139" s="171"/>
      <c r="AF139" s="171"/>
      <c r="AG139" s="171"/>
      <c r="AH139" s="171"/>
      <c r="AI139" s="171"/>
      <c r="AJ139" s="171"/>
      <c r="AK139" s="171"/>
      <c r="AL139" s="171"/>
      <c r="AM139" s="171"/>
      <c r="AN139" s="171"/>
      <c r="AO139" s="171"/>
      <c r="AP139" s="171"/>
      <c r="AS139" s="171"/>
    </row>
    <row r="140" spans="1:45" ht="13.5" customHeight="1">
      <c r="A140" s="740" t="s">
        <v>789</v>
      </c>
      <c r="B140" s="741" t="s">
        <v>725</v>
      </c>
      <c r="C140" s="742"/>
      <c r="D140" s="743"/>
      <c r="E140" s="743"/>
      <c r="F140" s="743"/>
      <c r="G140" s="743">
        <v>1</v>
      </c>
      <c r="H140" s="743">
        <v>1</v>
      </c>
      <c r="I140" s="743">
        <v>1</v>
      </c>
      <c r="J140" s="743">
        <v>1</v>
      </c>
      <c r="K140" s="743"/>
      <c r="L140" s="743">
        <v>1</v>
      </c>
      <c r="M140" s="744">
        <v>1</v>
      </c>
      <c r="N140" s="744"/>
      <c r="O140" s="744"/>
      <c r="P140" s="744"/>
      <c r="Q140" s="744"/>
      <c r="R140" s="744"/>
      <c r="S140" s="744"/>
      <c r="T140" s="2187"/>
      <c r="U140" s="216"/>
      <c r="V140" s="216"/>
      <c r="W140" s="216"/>
      <c r="X140" s="216"/>
      <c r="Y140" s="216"/>
      <c r="Z140" s="216"/>
      <c r="AA140" s="216"/>
      <c r="AB140" s="171"/>
      <c r="AC140" s="171"/>
      <c r="AD140" s="171"/>
      <c r="AE140" s="171"/>
      <c r="AF140" s="171"/>
      <c r="AG140" s="171"/>
      <c r="AH140" s="171"/>
      <c r="AI140" s="171"/>
      <c r="AJ140" s="171"/>
      <c r="AK140" s="171"/>
      <c r="AL140" s="171"/>
      <c r="AM140" s="171"/>
      <c r="AN140" s="171"/>
      <c r="AO140" s="171"/>
      <c r="AP140" s="171"/>
      <c r="AS140" s="171"/>
    </row>
    <row r="141" spans="1:45" ht="13.5" customHeight="1">
      <c r="A141" s="745" t="s">
        <v>790</v>
      </c>
      <c r="B141" s="746" t="s">
        <v>727</v>
      </c>
      <c r="C141" s="747"/>
      <c r="D141" s="748"/>
      <c r="E141" s="748"/>
      <c r="F141" s="748"/>
      <c r="G141" s="748">
        <v>1</v>
      </c>
      <c r="H141" s="748">
        <v>1</v>
      </c>
      <c r="I141" s="748">
        <v>1</v>
      </c>
      <c r="J141" s="748">
        <v>1</v>
      </c>
      <c r="K141" s="748"/>
      <c r="L141" s="748" t="s">
        <v>194</v>
      </c>
      <c r="M141" s="749" t="s">
        <v>194</v>
      </c>
      <c r="N141" s="749"/>
      <c r="O141" s="749"/>
      <c r="P141" s="749"/>
      <c r="Q141" s="749"/>
      <c r="R141" s="749"/>
      <c r="S141" s="749"/>
      <c r="T141" s="775"/>
      <c r="U141" s="216"/>
      <c r="V141" s="216"/>
      <c r="W141" s="216"/>
      <c r="X141" s="216"/>
      <c r="Y141" s="216"/>
      <c r="Z141" s="216"/>
      <c r="AA141" s="216"/>
      <c r="AB141" s="171"/>
      <c r="AC141" s="171"/>
      <c r="AD141" s="171"/>
      <c r="AE141" s="171"/>
      <c r="AF141" s="171"/>
      <c r="AG141" s="171"/>
      <c r="AH141" s="171"/>
      <c r="AI141" s="171"/>
      <c r="AJ141" s="171"/>
      <c r="AK141" s="171"/>
      <c r="AL141" s="171"/>
      <c r="AM141" s="171"/>
      <c r="AN141" s="171"/>
      <c r="AO141" s="171"/>
      <c r="AP141" s="171"/>
      <c r="AS141" s="171"/>
    </row>
    <row r="142" spans="1:45" ht="13.5" customHeight="1">
      <c r="A142" s="740" t="s">
        <v>791</v>
      </c>
      <c r="B142" s="741" t="s">
        <v>725</v>
      </c>
      <c r="C142" s="742"/>
      <c r="D142" s="743"/>
      <c r="E142" s="743"/>
      <c r="F142" s="743"/>
      <c r="G142" s="743">
        <v>1</v>
      </c>
      <c r="H142" s="743">
        <v>1</v>
      </c>
      <c r="I142" s="743">
        <v>1</v>
      </c>
      <c r="J142" s="743">
        <v>1</v>
      </c>
      <c r="K142" s="743"/>
      <c r="L142" s="743">
        <v>1</v>
      </c>
      <c r="M142" s="744">
        <v>1</v>
      </c>
      <c r="N142" s="744"/>
      <c r="O142" s="744"/>
      <c r="P142" s="744"/>
      <c r="Q142" s="744"/>
      <c r="R142" s="744"/>
      <c r="S142" s="744"/>
      <c r="T142" s="2187"/>
      <c r="U142" s="216"/>
      <c r="V142" s="216"/>
      <c r="W142" s="216"/>
      <c r="X142" s="216"/>
      <c r="Y142" s="216"/>
      <c r="Z142" s="216"/>
      <c r="AA142" s="216"/>
      <c r="AB142" s="171"/>
      <c r="AC142" s="171"/>
      <c r="AD142" s="171"/>
      <c r="AE142" s="171"/>
      <c r="AF142" s="171"/>
      <c r="AG142" s="171"/>
      <c r="AH142" s="171"/>
      <c r="AI142" s="171"/>
      <c r="AJ142" s="171"/>
      <c r="AK142" s="171"/>
      <c r="AL142" s="171"/>
      <c r="AM142" s="171"/>
      <c r="AN142" s="171"/>
      <c r="AO142" s="171"/>
      <c r="AP142" s="171"/>
      <c r="AS142" s="171"/>
    </row>
    <row r="143" spans="1:45" ht="13.5" customHeight="1">
      <c r="A143" s="745" t="s">
        <v>792</v>
      </c>
      <c r="B143" s="746" t="s">
        <v>727</v>
      </c>
      <c r="C143" s="747"/>
      <c r="D143" s="748"/>
      <c r="E143" s="748"/>
      <c r="F143" s="748"/>
      <c r="G143" s="748">
        <v>1</v>
      </c>
      <c r="H143" s="748">
        <v>1</v>
      </c>
      <c r="I143" s="748">
        <v>1</v>
      </c>
      <c r="J143" s="748">
        <v>1</v>
      </c>
      <c r="K143" s="748"/>
      <c r="L143" s="748" t="s">
        <v>194</v>
      </c>
      <c r="M143" s="749" t="s">
        <v>194</v>
      </c>
      <c r="N143" s="749"/>
      <c r="O143" s="749"/>
      <c r="P143" s="749"/>
      <c r="Q143" s="749"/>
      <c r="R143" s="749"/>
      <c r="S143" s="749"/>
      <c r="T143" s="775"/>
      <c r="U143" s="216"/>
      <c r="V143" s="216"/>
      <c r="W143" s="216"/>
      <c r="X143" s="216"/>
      <c r="Y143" s="216"/>
      <c r="Z143" s="216"/>
      <c r="AA143" s="216"/>
      <c r="AB143" s="171"/>
      <c r="AC143" s="171"/>
      <c r="AD143" s="171"/>
      <c r="AE143" s="171"/>
      <c r="AF143" s="171"/>
      <c r="AG143" s="171"/>
      <c r="AH143" s="171"/>
      <c r="AI143" s="171"/>
      <c r="AJ143" s="171"/>
      <c r="AK143" s="171"/>
      <c r="AL143" s="171"/>
      <c r="AM143" s="171"/>
      <c r="AN143" s="171"/>
      <c r="AO143" s="171"/>
      <c r="AP143" s="171"/>
      <c r="AS143" s="171"/>
    </row>
    <row r="144" spans="1:45" ht="13.5" customHeight="1">
      <c r="A144" s="740" t="s">
        <v>746</v>
      </c>
      <c r="B144" s="741" t="s">
        <v>725</v>
      </c>
      <c r="C144" s="742"/>
      <c r="D144" s="743"/>
      <c r="E144" s="743">
        <v>1</v>
      </c>
      <c r="F144" s="743">
        <v>1</v>
      </c>
      <c r="G144" s="743">
        <v>1</v>
      </c>
      <c r="H144" s="743">
        <v>1</v>
      </c>
      <c r="I144" s="743">
        <v>1</v>
      </c>
      <c r="J144" s="743">
        <v>1</v>
      </c>
      <c r="K144" s="743">
        <v>1</v>
      </c>
      <c r="L144" s="743">
        <v>1</v>
      </c>
      <c r="M144" s="744">
        <v>1</v>
      </c>
      <c r="N144" s="744">
        <v>1</v>
      </c>
      <c r="O144" s="744">
        <v>1</v>
      </c>
      <c r="P144" s="744">
        <v>1</v>
      </c>
      <c r="Q144" s="744"/>
      <c r="R144" s="744">
        <v>1</v>
      </c>
      <c r="S144" s="744">
        <v>1</v>
      </c>
      <c r="T144" s="2187">
        <v>1</v>
      </c>
      <c r="U144" s="216"/>
      <c r="V144" s="216"/>
      <c r="W144" s="216"/>
      <c r="X144" s="216"/>
      <c r="Y144" s="216"/>
      <c r="Z144" s="216"/>
      <c r="AA144" s="216"/>
      <c r="AB144" s="171"/>
      <c r="AC144" s="171"/>
      <c r="AD144" s="171"/>
      <c r="AE144" s="171"/>
      <c r="AF144" s="171"/>
      <c r="AG144" s="171"/>
      <c r="AH144" s="171"/>
      <c r="AI144" s="171"/>
      <c r="AJ144" s="171"/>
      <c r="AK144" s="171"/>
      <c r="AL144" s="171"/>
      <c r="AM144" s="171"/>
      <c r="AN144" s="171"/>
      <c r="AO144" s="171"/>
      <c r="AP144" s="171"/>
      <c r="AS144" s="171"/>
    </row>
    <row r="145" spans="1:45" ht="13.5" customHeight="1">
      <c r="A145" s="745" t="s">
        <v>747</v>
      </c>
      <c r="B145" s="746" t="s">
        <v>727</v>
      </c>
      <c r="C145" s="747"/>
      <c r="D145" s="748"/>
      <c r="E145" s="748">
        <v>1</v>
      </c>
      <c r="F145" s="748">
        <v>1</v>
      </c>
      <c r="G145" s="748">
        <v>1</v>
      </c>
      <c r="H145" s="748">
        <v>1</v>
      </c>
      <c r="I145" s="748">
        <v>1</v>
      </c>
      <c r="J145" s="748">
        <v>1</v>
      </c>
      <c r="K145" s="748">
        <v>1</v>
      </c>
      <c r="L145" s="748">
        <v>1</v>
      </c>
      <c r="M145" s="749">
        <v>1</v>
      </c>
      <c r="N145" s="749">
        <v>1</v>
      </c>
      <c r="O145" s="749">
        <v>1</v>
      </c>
      <c r="P145" s="749">
        <v>1</v>
      </c>
      <c r="Q145" s="749"/>
      <c r="R145" s="749">
        <v>1</v>
      </c>
      <c r="S145" s="749">
        <v>1</v>
      </c>
      <c r="T145" s="775">
        <v>1</v>
      </c>
      <c r="U145" s="216"/>
      <c r="V145" s="216"/>
      <c r="W145" s="216"/>
      <c r="X145" s="216"/>
      <c r="Y145" s="216"/>
      <c r="Z145" s="216"/>
      <c r="AA145" s="216"/>
      <c r="AB145" s="171"/>
      <c r="AC145" s="171"/>
      <c r="AD145" s="171"/>
      <c r="AE145" s="171"/>
      <c r="AF145" s="171"/>
      <c r="AG145" s="171"/>
      <c r="AH145" s="171"/>
      <c r="AI145" s="171"/>
      <c r="AJ145" s="171"/>
      <c r="AK145" s="171"/>
      <c r="AL145" s="171"/>
      <c r="AM145" s="171"/>
      <c r="AN145" s="171"/>
      <c r="AO145" s="171"/>
      <c r="AP145" s="171"/>
      <c r="AS145" s="171"/>
    </row>
    <row r="146" spans="1:45" ht="13.5" customHeight="1">
      <c r="A146" s="740" t="s">
        <v>793</v>
      </c>
      <c r="B146" s="741" t="s">
        <v>725</v>
      </c>
      <c r="C146" s="742"/>
      <c r="D146" s="743"/>
      <c r="E146" s="743"/>
      <c r="F146" s="743"/>
      <c r="G146" s="743">
        <v>1</v>
      </c>
      <c r="H146" s="743">
        <v>1</v>
      </c>
      <c r="I146" s="743">
        <v>1</v>
      </c>
      <c r="J146" s="743">
        <v>1</v>
      </c>
      <c r="K146" s="743"/>
      <c r="L146" s="743">
        <v>1</v>
      </c>
      <c r="M146" s="744">
        <v>1</v>
      </c>
      <c r="N146" s="744"/>
      <c r="O146" s="744"/>
      <c r="P146" s="744"/>
      <c r="Q146" s="744"/>
      <c r="R146" s="744"/>
      <c r="S146" s="744"/>
      <c r="T146" s="2187"/>
      <c r="U146" s="216"/>
      <c r="V146" s="216"/>
      <c r="W146" s="216"/>
      <c r="X146" s="216"/>
      <c r="Y146" s="216"/>
      <c r="Z146" s="216"/>
      <c r="AA146" s="216"/>
      <c r="AB146" s="171"/>
      <c r="AC146" s="171"/>
      <c r="AD146" s="171"/>
      <c r="AE146" s="171"/>
      <c r="AF146" s="171"/>
      <c r="AG146" s="171"/>
      <c r="AH146" s="171"/>
      <c r="AI146" s="171"/>
      <c r="AJ146" s="171"/>
      <c r="AK146" s="171"/>
      <c r="AL146" s="171"/>
      <c r="AM146" s="171"/>
      <c r="AN146" s="171"/>
      <c r="AO146" s="171"/>
      <c r="AP146" s="171"/>
      <c r="AS146" s="171"/>
    </row>
    <row r="147" spans="1:45" ht="13.5" customHeight="1">
      <c r="A147" s="745" t="s">
        <v>794</v>
      </c>
      <c r="B147" s="746" t="s">
        <v>727</v>
      </c>
      <c r="C147" s="747"/>
      <c r="D147" s="748"/>
      <c r="E147" s="748"/>
      <c r="F147" s="748"/>
      <c r="G147" s="748">
        <v>1</v>
      </c>
      <c r="H147" s="748">
        <v>1</v>
      </c>
      <c r="I147" s="748">
        <v>1</v>
      </c>
      <c r="J147" s="748">
        <v>1</v>
      </c>
      <c r="K147" s="748"/>
      <c r="L147" s="748" t="s">
        <v>194</v>
      </c>
      <c r="M147" s="749" t="s">
        <v>194</v>
      </c>
      <c r="N147" s="749"/>
      <c r="O147" s="749"/>
      <c r="P147" s="749"/>
      <c r="Q147" s="749"/>
      <c r="R147" s="749"/>
      <c r="S147" s="749"/>
      <c r="T147" s="775"/>
      <c r="U147" s="216"/>
      <c r="V147" s="216"/>
      <c r="W147" s="216"/>
      <c r="X147" s="216"/>
      <c r="Y147" s="216"/>
      <c r="Z147" s="216"/>
      <c r="AA147" s="216"/>
      <c r="AB147" s="171"/>
      <c r="AC147" s="171"/>
      <c r="AD147" s="171"/>
      <c r="AE147" s="171"/>
      <c r="AF147" s="171"/>
      <c r="AG147" s="171"/>
      <c r="AH147" s="171"/>
      <c r="AI147" s="171"/>
      <c r="AJ147" s="171"/>
      <c r="AK147" s="171"/>
      <c r="AL147" s="171"/>
      <c r="AM147" s="171"/>
      <c r="AN147" s="171"/>
      <c r="AO147" s="171"/>
      <c r="AP147" s="171"/>
      <c r="AS147" s="171"/>
    </row>
    <row r="148" spans="1:45" ht="13.5" customHeight="1">
      <c r="A148" s="740" t="s">
        <v>779</v>
      </c>
      <c r="B148" s="741" t="s">
        <v>725</v>
      </c>
      <c r="C148" s="742"/>
      <c r="D148" s="743"/>
      <c r="E148" s="743"/>
      <c r="F148" s="743"/>
      <c r="G148" s="743"/>
      <c r="H148" s="743">
        <v>1</v>
      </c>
      <c r="I148" s="743">
        <v>1</v>
      </c>
      <c r="J148" s="743">
        <v>1</v>
      </c>
      <c r="K148" s="743"/>
      <c r="L148" s="743">
        <v>1</v>
      </c>
      <c r="M148" s="744">
        <v>1</v>
      </c>
      <c r="N148" s="744"/>
      <c r="O148" s="744"/>
      <c r="P148" s="744"/>
      <c r="Q148" s="744"/>
      <c r="R148" s="744"/>
      <c r="S148" s="744"/>
      <c r="T148" s="2187"/>
      <c r="U148" s="216"/>
      <c r="V148" s="216"/>
      <c r="W148" s="216"/>
      <c r="X148" s="216"/>
      <c r="Y148" s="216"/>
      <c r="Z148" s="216"/>
      <c r="AA148" s="216"/>
      <c r="AB148" s="171"/>
      <c r="AC148" s="171"/>
      <c r="AD148" s="171"/>
      <c r="AE148" s="171"/>
      <c r="AF148" s="171"/>
      <c r="AG148" s="171"/>
      <c r="AH148" s="171"/>
      <c r="AI148" s="171"/>
      <c r="AJ148" s="171"/>
      <c r="AK148" s="171"/>
      <c r="AL148" s="171"/>
      <c r="AM148" s="171"/>
      <c r="AN148" s="171"/>
      <c r="AO148" s="171"/>
      <c r="AP148" s="171"/>
      <c r="AS148" s="171"/>
    </row>
    <row r="149" spans="1:45" ht="13.5" customHeight="1">
      <c r="A149" s="745" t="s">
        <v>780</v>
      </c>
      <c r="B149" s="746" t="s">
        <v>727</v>
      </c>
      <c r="C149" s="747"/>
      <c r="D149" s="748"/>
      <c r="E149" s="748"/>
      <c r="F149" s="748"/>
      <c r="G149" s="748"/>
      <c r="H149" s="748">
        <v>1</v>
      </c>
      <c r="I149" s="748">
        <v>1</v>
      </c>
      <c r="J149" s="748">
        <v>1</v>
      </c>
      <c r="K149" s="748"/>
      <c r="L149" s="748" t="s">
        <v>194</v>
      </c>
      <c r="M149" s="749" t="s">
        <v>194</v>
      </c>
      <c r="N149" s="749"/>
      <c r="O149" s="749"/>
      <c r="P149" s="749"/>
      <c r="Q149" s="749"/>
      <c r="R149" s="749"/>
      <c r="S149" s="749"/>
      <c r="T149" s="775"/>
      <c r="U149" s="216"/>
      <c r="V149" s="216"/>
      <c r="W149" s="216"/>
      <c r="X149" s="216"/>
      <c r="Y149" s="216"/>
      <c r="Z149" s="216"/>
      <c r="AA149" s="216"/>
      <c r="AB149" s="171"/>
      <c r="AC149" s="171"/>
      <c r="AD149" s="171"/>
      <c r="AE149" s="171"/>
      <c r="AF149" s="171"/>
      <c r="AG149" s="171"/>
      <c r="AH149" s="171"/>
      <c r="AI149" s="171"/>
      <c r="AJ149" s="171"/>
      <c r="AK149" s="171"/>
      <c r="AL149" s="171"/>
      <c r="AM149" s="171"/>
      <c r="AN149" s="171"/>
      <c r="AO149" s="171"/>
      <c r="AP149" s="171"/>
      <c r="AS149" s="171"/>
    </row>
    <row r="150" spans="1:45" ht="13.5" customHeight="1">
      <c r="A150" s="740" t="s">
        <v>795</v>
      </c>
      <c r="B150" s="741" t="s">
        <v>725</v>
      </c>
      <c r="C150" s="742"/>
      <c r="D150" s="743"/>
      <c r="E150" s="743"/>
      <c r="F150" s="743"/>
      <c r="G150" s="743"/>
      <c r="H150" s="743">
        <v>1</v>
      </c>
      <c r="I150" s="743">
        <v>1</v>
      </c>
      <c r="J150" s="743">
        <v>1</v>
      </c>
      <c r="K150" s="743"/>
      <c r="L150" s="743"/>
      <c r="M150" s="744"/>
      <c r="N150" s="744"/>
      <c r="O150" s="744"/>
      <c r="P150" s="744"/>
      <c r="Q150" s="744"/>
      <c r="R150" s="744"/>
      <c r="S150" s="744"/>
      <c r="T150" s="2187"/>
      <c r="U150" s="216"/>
      <c r="V150" s="216"/>
      <c r="W150" s="216"/>
      <c r="X150" s="216"/>
      <c r="Y150" s="216"/>
      <c r="Z150" s="216"/>
      <c r="AA150" s="216"/>
      <c r="AB150" s="171"/>
      <c r="AC150" s="171"/>
      <c r="AD150" s="171"/>
      <c r="AE150" s="171"/>
      <c r="AF150" s="171"/>
      <c r="AG150" s="171"/>
      <c r="AH150" s="171"/>
      <c r="AI150" s="171"/>
      <c r="AJ150" s="171"/>
      <c r="AK150" s="171"/>
      <c r="AL150" s="171"/>
      <c r="AM150" s="171"/>
      <c r="AN150" s="171"/>
      <c r="AO150" s="171"/>
      <c r="AP150" s="171"/>
      <c r="AS150" s="171"/>
    </row>
    <row r="151" spans="1:45" ht="13.5" customHeight="1">
      <c r="A151" s="745" t="s">
        <v>796</v>
      </c>
      <c r="B151" s="746" t="s">
        <v>727</v>
      </c>
      <c r="C151" s="747"/>
      <c r="D151" s="748"/>
      <c r="E151" s="748"/>
      <c r="F151" s="748"/>
      <c r="G151" s="748"/>
      <c r="H151" s="748">
        <v>1</v>
      </c>
      <c r="I151" s="748">
        <v>1</v>
      </c>
      <c r="J151" s="748">
        <v>1</v>
      </c>
      <c r="K151" s="748"/>
      <c r="L151" s="748"/>
      <c r="M151" s="749"/>
      <c r="N151" s="749"/>
      <c r="O151" s="749"/>
      <c r="P151" s="749"/>
      <c r="Q151" s="749"/>
      <c r="R151" s="749"/>
      <c r="S151" s="749"/>
      <c r="T151" s="775"/>
      <c r="U151" s="216"/>
      <c r="V151" s="216"/>
      <c r="W151" s="216"/>
      <c r="X151" s="216"/>
      <c r="Y151" s="216"/>
      <c r="Z151" s="216"/>
      <c r="AA151" s="216"/>
      <c r="AB151" s="171"/>
      <c r="AC151" s="171"/>
      <c r="AD151" s="171"/>
      <c r="AE151" s="171"/>
      <c r="AF151" s="171"/>
      <c r="AG151" s="171"/>
      <c r="AH151" s="171"/>
      <c r="AI151" s="171"/>
      <c r="AJ151" s="171"/>
      <c r="AK151" s="171"/>
      <c r="AL151" s="171"/>
      <c r="AM151" s="171"/>
      <c r="AN151" s="171"/>
      <c r="AO151" s="171"/>
      <c r="AP151" s="171"/>
      <c r="AS151" s="171"/>
    </row>
    <row r="152" spans="1:45" ht="13.5" customHeight="1">
      <c r="A152" s="740" t="s">
        <v>748</v>
      </c>
      <c r="B152" s="741" t="s">
        <v>725</v>
      </c>
      <c r="C152" s="742">
        <v>6</v>
      </c>
      <c r="D152" s="743">
        <v>12</v>
      </c>
      <c r="E152" s="743">
        <v>10</v>
      </c>
      <c r="F152" s="743">
        <v>9</v>
      </c>
      <c r="G152" s="743">
        <v>11</v>
      </c>
      <c r="H152" s="743">
        <v>11</v>
      </c>
      <c r="I152" s="743">
        <v>11</v>
      </c>
      <c r="J152" s="743">
        <v>11</v>
      </c>
      <c r="K152" s="743">
        <v>11</v>
      </c>
      <c r="L152" s="743">
        <v>10</v>
      </c>
      <c r="M152" s="744">
        <v>10</v>
      </c>
      <c r="N152" s="744">
        <v>8</v>
      </c>
      <c r="O152" s="744">
        <v>7</v>
      </c>
      <c r="P152" s="744">
        <v>11</v>
      </c>
      <c r="Q152" s="744">
        <v>11</v>
      </c>
      <c r="R152" s="744">
        <v>10</v>
      </c>
      <c r="S152" s="744">
        <v>10</v>
      </c>
      <c r="T152" s="2187">
        <v>9</v>
      </c>
      <c r="U152" s="216"/>
      <c r="V152" s="216"/>
      <c r="W152" s="216"/>
      <c r="X152" s="216"/>
      <c r="Y152" s="216"/>
      <c r="Z152" s="216"/>
      <c r="AA152" s="216"/>
      <c r="AB152" s="171"/>
      <c r="AC152" s="171"/>
      <c r="AD152" s="171"/>
      <c r="AE152" s="171"/>
      <c r="AF152" s="171"/>
      <c r="AG152" s="171"/>
      <c r="AH152" s="171"/>
      <c r="AI152" s="171"/>
      <c r="AJ152" s="171"/>
      <c r="AK152" s="171"/>
      <c r="AL152" s="171"/>
      <c r="AM152" s="171"/>
      <c r="AN152" s="171"/>
      <c r="AO152" s="171"/>
      <c r="AP152" s="171"/>
      <c r="AS152" s="171"/>
    </row>
    <row r="153" spans="1:45" ht="13.5" customHeight="1">
      <c r="A153" s="745" t="s">
        <v>749</v>
      </c>
      <c r="B153" s="746" t="s">
        <v>727</v>
      </c>
      <c r="C153" s="747">
        <v>7</v>
      </c>
      <c r="D153" s="748">
        <v>14</v>
      </c>
      <c r="E153" s="748">
        <v>16</v>
      </c>
      <c r="F153" s="748">
        <v>10</v>
      </c>
      <c r="G153" s="748">
        <v>14</v>
      </c>
      <c r="H153" s="748">
        <v>15</v>
      </c>
      <c r="I153" s="748">
        <v>15</v>
      </c>
      <c r="J153" s="748">
        <v>14</v>
      </c>
      <c r="K153" s="748">
        <v>15</v>
      </c>
      <c r="L153" s="748">
        <v>12</v>
      </c>
      <c r="M153" s="749">
        <v>14</v>
      </c>
      <c r="N153" s="749">
        <v>11</v>
      </c>
      <c r="O153" s="749">
        <v>10</v>
      </c>
      <c r="P153" s="749">
        <v>15</v>
      </c>
      <c r="Q153" s="749">
        <v>15</v>
      </c>
      <c r="R153" s="749">
        <v>13</v>
      </c>
      <c r="S153" s="749">
        <v>12</v>
      </c>
      <c r="T153" s="775">
        <v>11</v>
      </c>
      <c r="U153" s="216"/>
      <c r="V153" s="216"/>
      <c r="W153" s="216"/>
      <c r="X153" s="216"/>
      <c r="Y153" s="216"/>
      <c r="Z153" s="216"/>
      <c r="AA153" s="216"/>
      <c r="AB153" s="171"/>
      <c r="AC153" s="171"/>
      <c r="AD153" s="171"/>
      <c r="AE153" s="171"/>
      <c r="AF153" s="171"/>
      <c r="AG153" s="171"/>
      <c r="AH153" s="171"/>
      <c r="AI153" s="171"/>
      <c r="AJ153" s="171"/>
      <c r="AK153" s="171"/>
      <c r="AL153" s="171"/>
      <c r="AM153" s="171"/>
      <c r="AN153" s="171"/>
      <c r="AO153" s="171"/>
      <c r="AP153" s="171"/>
      <c r="AS153" s="171"/>
    </row>
    <row r="154" spans="1:45" ht="13.5" customHeight="1">
      <c r="A154" s="740" t="s">
        <v>750</v>
      </c>
      <c r="B154" s="741" t="s">
        <v>725</v>
      </c>
      <c r="C154" s="742">
        <v>5</v>
      </c>
      <c r="D154" s="743">
        <v>7</v>
      </c>
      <c r="E154" s="743">
        <v>7</v>
      </c>
      <c r="F154" s="743">
        <v>6</v>
      </c>
      <c r="G154" s="743">
        <v>7</v>
      </c>
      <c r="H154" s="743">
        <v>7</v>
      </c>
      <c r="I154" s="743">
        <v>7</v>
      </c>
      <c r="J154" s="743">
        <v>6</v>
      </c>
      <c r="K154" s="743">
        <v>5</v>
      </c>
      <c r="L154" s="743">
        <v>6</v>
      </c>
      <c r="M154" s="744">
        <v>6</v>
      </c>
      <c r="N154" s="744">
        <v>3</v>
      </c>
      <c r="O154" s="744">
        <v>4</v>
      </c>
      <c r="P154" s="744">
        <v>5</v>
      </c>
      <c r="Q154" s="744">
        <v>5</v>
      </c>
      <c r="R154" s="744">
        <v>5</v>
      </c>
      <c r="S154" s="744">
        <v>5</v>
      </c>
      <c r="T154" s="2187">
        <v>5</v>
      </c>
      <c r="U154" s="216"/>
      <c r="V154" s="216"/>
      <c r="W154" s="216"/>
      <c r="X154" s="216"/>
      <c r="Y154" s="216"/>
      <c r="Z154" s="216"/>
      <c r="AA154" s="216"/>
      <c r="AB154" s="171"/>
      <c r="AC154" s="171"/>
      <c r="AD154" s="171"/>
      <c r="AE154" s="171"/>
      <c r="AF154" s="171"/>
      <c r="AG154" s="171"/>
      <c r="AH154" s="171"/>
      <c r="AI154" s="171"/>
      <c r="AJ154" s="171"/>
      <c r="AK154" s="171"/>
      <c r="AL154" s="171"/>
      <c r="AM154" s="171"/>
      <c r="AN154" s="171"/>
      <c r="AO154" s="171"/>
      <c r="AP154" s="171"/>
      <c r="AS154" s="171"/>
    </row>
    <row r="155" spans="1:45" ht="13.5" customHeight="1">
      <c r="A155" s="745" t="s">
        <v>751</v>
      </c>
      <c r="B155" s="746" t="s">
        <v>727</v>
      </c>
      <c r="C155" s="747">
        <v>5</v>
      </c>
      <c r="D155" s="748">
        <v>8</v>
      </c>
      <c r="E155" s="748">
        <v>8</v>
      </c>
      <c r="F155" s="748">
        <v>7</v>
      </c>
      <c r="G155" s="748">
        <v>8</v>
      </c>
      <c r="H155" s="748">
        <v>9</v>
      </c>
      <c r="I155" s="748">
        <v>9</v>
      </c>
      <c r="J155" s="748">
        <v>7</v>
      </c>
      <c r="K155" s="748">
        <v>5</v>
      </c>
      <c r="L155" s="748">
        <v>5</v>
      </c>
      <c r="M155" s="749">
        <v>5</v>
      </c>
      <c r="N155" s="749">
        <v>3</v>
      </c>
      <c r="O155" s="749">
        <v>4</v>
      </c>
      <c r="P155" s="749">
        <v>5</v>
      </c>
      <c r="Q155" s="749">
        <v>5</v>
      </c>
      <c r="R155" s="749">
        <v>5</v>
      </c>
      <c r="S155" s="749">
        <v>5</v>
      </c>
      <c r="T155" s="775">
        <v>5</v>
      </c>
      <c r="U155" s="216"/>
      <c r="V155" s="216"/>
      <c r="W155" s="216"/>
      <c r="X155" s="216"/>
      <c r="Y155" s="216"/>
      <c r="Z155" s="216"/>
      <c r="AA155" s="216"/>
      <c r="AB155" s="171"/>
      <c r="AC155" s="171"/>
      <c r="AD155" s="171"/>
      <c r="AE155" s="171"/>
      <c r="AF155" s="171"/>
      <c r="AG155" s="171"/>
      <c r="AH155" s="171"/>
      <c r="AI155" s="171"/>
      <c r="AJ155" s="171"/>
      <c r="AK155" s="171"/>
      <c r="AL155" s="171"/>
      <c r="AM155" s="171"/>
      <c r="AN155" s="171"/>
      <c r="AO155" s="171"/>
      <c r="AP155" s="171"/>
      <c r="AS155" s="171"/>
    </row>
    <row r="156" spans="1:45" ht="13.5" customHeight="1">
      <c r="A156" s="740" t="s">
        <v>752</v>
      </c>
      <c r="B156" s="741" t="s">
        <v>725</v>
      </c>
      <c r="C156" s="742">
        <v>8</v>
      </c>
      <c r="D156" s="743">
        <v>7</v>
      </c>
      <c r="E156" s="743">
        <v>5</v>
      </c>
      <c r="F156" s="743">
        <v>3</v>
      </c>
      <c r="G156" s="743">
        <v>3</v>
      </c>
      <c r="H156" s="743">
        <v>2</v>
      </c>
      <c r="I156" s="743">
        <v>1</v>
      </c>
      <c r="J156" s="743">
        <v>1</v>
      </c>
      <c r="K156" s="743">
        <v>1</v>
      </c>
      <c r="L156" s="743">
        <v>1</v>
      </c>
      <c r="M156" s="744">
        <v>1</v>
      </c>
      <c r="N156" s="744">
        <v>2</v>
      </c>
      <c r="O156" s="744">
        <v>1</v>
      </c>
      <c r="P156" s="744">
        <v>1</v>
      </c>
      <c r="Q156" s="744">
        <v>1</v>
      </c>
      <c r="R156" s="744">
        <v>1</v>
      </c>
      <c r="S156" s="744">
        <v>1</v>
      </c>
      <c r="T156" s="2187">
        <v>1</v>
      </c>
      <c r="U156" s="216"/>
      <c r="V156" s="216"/>
      <c r="W156" s="216"/>
      <c r="X156" s="216"/>
      <c r="Y156" s="216"/>
      <c r="Z156" s="216"/>
      <c r="AA156" s="216"/>
      <c r="AB156" s="171"/>
      <c r="AC156" s="171"/>
      <c r="AD156" s="171"/>
      <c r="AE156" s="171"/>
      <c r="AF156" s="171"/>
      <c r="AG156" s="171"/>
      <c r="AH156" s="171"/>
      <c r="AI156" s="171"/>
      <c r="AJ156" s="171"/>
      <c r="AK156" s="171"/>
      <c r="AL156" s="171"/>
      <c r="AM156" s="171"/>
      <c r="AN156" s="171"/>
      <c r="AO156" s="171"/>
      <c r="AP156" s="171"/>
      <c r="AS156" s="171"/>
    </row>
    <row r="157" spans="1:45" ht="13.5" customHeight="1">
      <c r="A157" s="745" t="s">
        <v>753</v>
      </c>
      <c r="B157" s="746" t="s">
        <v>727</v>
      </c>
      <c r="C157" s="747">
        <v>8</v>
      </c>
      <c r="D157" s="748">
        <v>7</v>
      </c>
      <c r="E157" s="748">
        <v>5</v>
      </c>
      <c r="F157" s="748">
        <v>3</v>
      </c>
      <c r="G157" s="748">
        <v>3</v>
      </c>
      <c r="H157" s="748">
        <v>2</v>
      </c>
      <c r="I157" s="748">
        <v>1</v>
      </c>
      <c r="J157" s="748">
        <v>1</v>
      </c>
      <c r="K157" s="748">
        <v>1</v>
      </c>
      <c r="L157" s="748">
        <v>1</v>
      </c>
      <c r="M157" s="749">
        <v>1</v>
      </c>
      <c r="N157" s="749">
        <v>2</v>
      </c>
      <c r="O157" s="749">
        <v>1</v>
      </c>
      <c r="P157" s="749">
        <v>1</v>
      </c>
      <c r="Q157" s="749">
        <v>1</v>
      </c>
      <c r="R157" s="749">
        <v>1</v>
      </c>
      <c r="S157" s="749">
        <v>1</v>
      </c>
      <c r="T157" s="775">
        <v>1</v>
      </c>
      <c r="U157" s="216"/>
      <c r="V157" s="216"/>
      <c r="W157" s="216"/>
      <c r="X157" s="216"/>
      <c r="Y157" s="216"/>
      <c r="Z157" s="216"/>
      <c r="AA157" s="216"/>
      <c r="AB157" s="171"/>
      <c r="AC157" s="171"/>
      <c r="AD157" s="171"/>
      <c r="AE157" s="171"/>
      <c r="AF157" s="171"/>
      <c r="AG157" s="171"/>
      <c r="AH157" s="171"/>
      <c r="AI157" s="171"/>
      <c r="AJ157" s="171"/>
      <c r="AK157" s="171"/>
      <c r="AL157" s="171"/>
      <c r="AM157" s="171"/>
      <c r="AN157" s="171"/>
      <c r="AO157" s="171"/>
      <c r="AP157" s="171"/>
      <c r="AS157" s="171"/>
    </row>
    <row r="158" spans="1:45" ht="13.5" customHeight="1">
      <c r="A158" s="740" t="s">
        <v>754</v>
      </c>
      <c r="B158" s="741" t="s">
        <v>725</v>
      </c>
      <c r="C158" s="742"/>
      <c r="D158" s="743">
        <v>2</v>
      </c>
      <c r="E158" s="743">
        <v>2</v>
      </c>
      <c r="F158" s="743">
        <v>2</v>
      </c>
      <c r="G158" s="743">
        <v>2</v>
      </c>
      <c r="H158" s="743">
        <v>2</v>
      </c>
      <c r="I158" s="743">
        <v>2</v>
      </c>
      <c r="J158" s="743">
        <v>2</v>
      </c>
      <c r="K158" s="743">
        <v>5</v>
      </c>
      <c r="L158" s="743">
        <v>4</v>
      </c>
      <c r="M158" s="744">
        <v>5</v>
      </c>
      <c r="N158" s="744">
        <v>3</v>
      </c>
      <c r="O158" s="744">
        <v>4</v>
      </c>
      <c r="P158" s="744">
        <v>4</v>
      </c>
      <c r="Q158" s="744">
        <v>3</v>
      </c>
      <c r="R158" s="744">
        <v>5</v>
      </c>
      <c r="S158" s="744">
        <v>5</v>
      </c>
      <c r="T158" s="2187">
        <v>5</v>
      </c>
      <c r="U158" s="216"/>
      <c r="V158" s="216"/>
      <c r="W158" s="216"/>
      <c r="X158" s="216"/>
      <c r="Y158" s="216"/>
      <c r="Z158" s="216"/>
      <c r="AA158" s="216"/>
      <c r="AB158" s="171"/>
      <c r="AC158" s="171"/>
      <c r="AD158" s="171"/>
      <c r="AE158" s="171"/>
      <c r="AF158" s="171"/>
      <c r="AG158" s="171"/>
      <c r="AH158" s="171"/>
      <c r="AI158" s="171"/>
      <c r="AJ158" s="171"/>
      <c r="AK158" s="171"/>
      <c r="AL158" s="171"/>
      <c r="AM158" s="171"/>
      <c r="AN158" s="171"/>
      <c r="AO158" s="171"/>
      <c r="AP158" s="171"/>
      <c r="AS158" s="171"/>
    </row>
    <row r="159" spans="1:45" ht="13.5" customHeight="1">
      <c r="A159" s="745" t="s">
        <v>755</v>
      </c>
      <c r="B159" s="746" t="s">
        <v>727</v>
      </c>
      <c r="C159" s="747"/>
      <c r="D159" s="748">
        <v>2</v>
      </c>
      <c r="E159" s="748">
        <v>2</v>
      </c>
      <c r="F159" s="748">
        <v>2</v>
      </c>
      <c r="G159" s="748">
        <v>2</v>
      </c>
      <c r="H159" s="748">
        <v>2</v>
      </c>
      <c r="I159" s="748">
        <v>2</v>
      </c>
      <c r="J159" s="748">
        <v>2</v>
      </c>
      <c r="K159" s="748">
        <v>6</v>
      </c>
      <c r="L159" s="748">
        <v>4</v>
      </c>
      <c r="M159" s="749">
        <v>6</v>
      </c>
      <c r="N159" s="749">
        <v>3</v>
      </c>
      <c r="O159" s="749">
        <v>5</v>
      </c>
      <c r="P159" s="749">
        <v>6</v>
      </c>
      <c r="Q159" s="749">
        <v>5</v>
      </c>
      <c r="R159" s="749">
        <v>8</v>
      </c>
      <c r="S159" s="749">
        <v>8</v>
      </c>
      <c r="T159" s="775">
        <v>8</v>
      </c>
      <c r="U159" s="216"/>
      <c r="V159" s="216"/>
      <c r="W159" s="216"/>
      <c r="X159" s="216"/>
      <c r="Y159" s="216"/>
      <c r="Z159" s="216"/>
      <c r="AA159" s="216"/>
      <c r="AB159" s="171"/>
      <c r="AC159" s="171"/>
      <c r="AD159" s="171"/>
      <c r="AE159" s="171"/>
      <c r="AF159" s="171"/>
      <c r="AG159" s="171"/>
      <c r="AH159" s="171"/>
      <c r="AI159" s="171"/>
      <c r="AJ159" s="171"/>
      <c r="AK159" s="171"/>
      <c r="AL159" s="171"/>
      <c r="AM159" s="171"/>
      <c r="AN159" s="171"/>
      <c r="AO159" s="171"/>
      <c r="AP159" s="171"/>
      <c r="AS159" s="171"/>
    </row>
    <row r="160" spans="1:45" ht="13.5" customHeight="1">
      <c r="A160" s="740" t="s">
        <v>756</v>
      </c>
      <c r="B160" s="741" t="s">
        <v>725</v>
      </c>
      <c r="C160" s="742">
        <v>3</v>
      </c>
      <c r="D160" s="743">
        <v>2</v>
      </c>
      <c r="E160" s="743">
        <v>2</v>
      </c>
      <c r="F160" s="743">
        <v>1</v>
      </c>
      <c r="G160" s="743">
        <v>2</v>
      </c>
      <c r="H160" s="743">
        <v>2</v>
      </c>
      <c r="I160" s="743">
        <v>2</v>
      </c>
      <c r="J160" s="743">
        <v>1</v>
      </c>
      <c r="K160" s="743">
        <v>1</v>
      </c>
      <c r="L160" s="743">
        <v>1</v>
      </c>
      <c r="M160" s="744">
        <v>1</v>
      </c>
      <c r="N160" s="744">
        <v>1</v>
      </c>
      <c r="O160" s="744">
        <v>1</v>
      </c>
      <c r="P160" s="744">
        <v>1</v>
      </c>
      <c r="Q160" s="744">
        <v>1</v>
      </c>
      <c r="R160" s="744">
        <v>1</v>
      </c>
      <c r="S160" s="744">
        <v>1</v>
      </c>
      <c r="T160" s="2187">
        <v>1</v>
      </c>
      <c r="U160" s="216"/>
      <c r="V160" s="216"/>
      <c r="W160" s="216"/>
      <c r="X160" s="216"/>
      <c r="Y160" s="216"/>
      <c r="Z160" s="216"/>
      <c r="AA160" s="216"/>
      <c r="AB160" s="171"/>
      <c r="AC160" s="171"/>
      <c r="AD160" s="171"/>
      <c r="AE160" s="171"/>
      <c r="AF160" s="171"/>
      <c r="AG160" s="171"/>
      <c r="AH160" s="171"/>
      <c r="AI160" s="171"/>
      <c r="AJ160" s="171"/>
      <c r="AK160" s="171"/>
      <c r="AL160" s="171"/>
      <c r="AM160" s="171"/>
      <c r="AN160" s="171"/>
      <c r="AO160" s="171"/>
      <c r="AP160" s="171"/>
      <c r="AS160" s="171"/>
    </row>
    <row r="161" spans="1:45" ht="13.5" customHeight="1">
      <c r="A161" s="745" t="s">
        <v>757</v>
      </c>
      <c r="B161" s="746" t="s">
        <v>727</v>
      </c>
      <c r="C161" s="747">
        <v>3</v>
      </c>
      <c r="D161" s="748">
        <v>2</v>
      </c>
      <c r="E161" s="748">
        <v>2</v>
      </c>
      <c r="F161" s="748">
        <v>1</v>
      </c>
      <c r="G161" s="748">
        <v>2</v>
      </c>
      <c r="H161" s="748">
        <v>2</v>
      </c>
      <c r="I161" s="748">
        <v>2</v>
      </c>
      <c r="J161" s="748">
        <v>1</v>
      </c>
      <c r="K161" s="748">
        <v>1</v>
      </c>
      <c r="L161" s="748">
        <v>1</v>
      </c>
      <c r="M161" s="749">
        <v>1</v>
      </c>
      <c r="N161" s="749">
        <v>1</v>
      </c>
      <c r="O161" s="749">
        <v>1</v>
      </c>
      <c r="P161" s="749">
        <v>1</v>
      </c>
      <c r="Q161" s="749">
        <v>1</v>
      </c>
      <c r="R161" s="749">
        <v>1</v>
      </c>
      <c r="S161" s="749">
        <v>1</v>
      </c>
      <c r="T161" s="775">
        <v>1</v>
      </c>
      <c r="U161" s="216"/>
      <c r="V161" s="216"/>
      <c r="W161" s="216"/>
      <c r="X161" s="216"/>
      <c r="Y161" s="216"/>
      <c r="Z161" s="216"/>
      <c r="AA161" s="216"/>
      <c r="AB161" s="171"/>
      <c r="AC161" s="171"/>
      <c r="AD161" s="171"/>
      <c r="AE161" s="171"/>
      <c r="AF161" s="171"/>
      <c r="AG161" s="171"/>
      <c r="AH161" s="171"/>
      <c r="AI161" s="171"/>
      <c r="AJ161" s="171"/>
      <c r="AK161" s="171"/>
      <c r="AL161" s="171"/>
      <c r="AM161" s="171"/>
      <c r="AN161" s="171"/>
      <c r="AO161" s="171"/>
      <c r="AP161" s="171"/>
      <c r="AS161" s="171"/>
    </row>
    <row r="162" spans="1:45" ht="13.5" customHeight="1">
      <c r="A162" s="740" t="s">
        <v>797</v>
      </c>
      <c r="B162" s="741" t="s">
        <v>725</v>
      </c>
      <c r="C162" s="742"/>
      <c r="D162" s="743">
        <v>3</v>
      </c>
      <c r="E162" s="743">
        <v>2</v>
      </c>
      <c r="F162" s="743">
        <v>1</v>
      </c>
      <c r="G162" s="743">
        <v>1</v>
      </c>
      <c r="H162" s="743">
        <v>1</v>
      </c>
      <c r="I162" s="743">
        <v>1</v>
      </c>
      <c r="J162" s="743">
        <v>1</v>
      </c>
      <c r="K162" s="743">
        <v>1</v>
      </c>
      <c r="L162" s="743">
        <v>2</v>
      </c>
      <c r="M162" s="744">
        <v>2</v>
      </c>
      <c r="N162" s="744">
        <v>2</v>
      </c>
      <c r="O162" s="744"/>
      <c r="P162" s="744">
        <v>1</v>
      </c>
      <c r="Q162" s="744">
        <v>1</v>
      </c>
      <c r="R162" s="744">
        <v>2</v>
      </c>
      <c r="S162" s="744">
        <v>2</v>
      </c>
      <c r="T162" s="2187">
        <v>2</v>
      </c>
      <c r="U162" s="216"/>
      <c r="V162" s="216"/>
      <c r="W162" s="216"/>
      <c r="X162" s="216"/>
      <c r="Y162" s="216"/>
      <c r="Z162" s="216"/>
      <c r="AA162" s="216"/>
      <c r="AB162" s="171"/>
      <c r="AC162" s="171"/>
      <c r="AD162" s="171"/>
      <c r="AE162" s="171"/>
      <c r="AF162" s="171"/>
      <c r="AG162" s="171"/>
      <c r="AH162" s="171"/>
      <c r="AI162" s="171"/>
      <c r="AJ162" s="171"/>
      <c r="AK162" s="171"/>
      <c r="AL162" s="171"/>
      <c r="AM162" s="171"/>
      <c r="AN162" s="171"/>
      <c r="AO162" s="171"/>
      <c r="AP162" s="171"/>
      <c r="AS162" s="171"/>
    </row>
    <row r="163" spans="1:45" ht="13.5" customHeight="1">
      <c r="A163" s="745" t="s">
        <v>798</v>
      </c>
      <c r="B163" s="746" t="s">
        <v>727</v>
      </c>
      <c r="C163" s="747"/>
      <c r="D163" s="748">
        <v>3</v>
      </c>
      <c r="E163" s="748">
        <v>3</v>
      </c>
      <c r="F163" s="748">
        <v>1</v>
      </c>
      <c r="G163" s="748">
        <v>1</v>
      </c>
      <c r="H163" s="748">
        <v>1</v>
      </c>
      <c r="I163" s="748">
        <v>1</v>
      </c>
      <c r="J163" s="748">
        <v>1</v>
      </c>
      <c r="K163" s="748">
        <v>1</v>
      </c>
      <c r="L163" s="748">
        <v>2</v>
      </c>
      <c r="M163" s="749">
        <v>2</v>
      </c>
      <c r="N163" s="749">
        <v>3</v>
      </c>
      <c r="O163" s="749"/>
      <c r="P163" s="749">
        <v>1</v>
      </c>
      <c r="Q163" s="749">
        <v>1</v>
      </c>
      <c r="R163" s="749">
        <v>2</v>
      </c>
      <c r="S163" s="749">
        <v>2</v>
      </c>
      <c r="T163" s="775">
        <v>2</v>
      </c>
      <c r="U163" s="216"/>
      <c r="V163" s="216"/>
      <c r="W163" s="216"/>
      <c r="X163" s="216"/>
      <c r="Y163" s="216"/>
      <c r="Z163" s="216"/>
      <c r="AA163" s="216"/>
      <c r="AB163" s="171"/>
      <c r="AC163" s="171"/>
      <c r="AD163" s="171"/>
      <c r="AE163" s="171"/>
      <c r="AF163" s="171"/>
      <c r="AG163" s="171"/>
      <c r="AH163" s="171"/>
      <c r="AI163" s="171"/>
      <c r="AJ163" s="171"/>
      <c r="AK163" s="171"/>
      <c r="AL163" s="171"/>
      <c r="AM163" s="171"/>
      <c r="AN163" s="171"/>
      <c r="AO163" s="171"/>
      <c r="AP163" s="171"/>
      <c r="AS163" s="171"/>
    </row>
    <row r="164" spans="1:45" ht="13.5" customHeight="1">
      <c r="A164" s="740" t="s">
        <v>760</v>
      </c>
      <c r="B164" s="741" t="s">
        <v>725</v>
      </c>
      <c r="C164" s="742"/>
      <c r="D164" s="743">
        <v>1</v>
      </c>
      <c r="E164" s="743">
        <v>1</v>
      </c>
      <c r="F164" s="743">
        <v>1</v>
      </c>
      <c r="G164" s="743">
        <v>1</v>
      </c>
      <c r="H164" s="743">
        <v>2</v>
      </c>
      <c r="I164" s="743">
        <v>2</v>
      </c>
      <c r="J164" s="743">
        <v>3</v>
      </c>
      <c r="K164" s="743">
        <v>3</v>
      </c>
      <c r="L164" s="743">
        <v>2</v>
      </c>
      <c r="M164" s="744">
        <v>3</v>
      </c>
      <c r="N164" s="744">
        <v>1</v>
      </c>
      <c r="O164" s="744">
        <v>1</v>
      </c>
      <c r="P164" s="744">
        <v>2</v>
      </c>
      <c r="Q164" s="744">
        <v>2</v>
      </c>
      <c r="R164" s="744">
        <v>2</v>
      </c>
      <c r="S164" s="744">
        <v>2</v>
      </c>
      <c r="T164" s="2187">
        <v>2</v>
      </c>
      <c r="U164" s="216"/>
      <c r="V164" s="216"/>
      <c r="W164" s="216"/>
      <c r="X164" s="216"/>
      <c r="Y164" s="216"/>
      <c r="Z164" s="216"/>
      <c r="AA164" s="216"/>
      <c r="AB164" s="171"/>
      <c r="AC164" s="171"/>
      <c r="AD164" s="171"/>
      <c r="AE164" s="171"/>
      <c r="AF164" s="171"/>
      <c r="AG164" s="171"/>
      <c r="AH164" s="171"/>
      <c r="AI164" s="171"/>
      <c r="AJ164" s="171"/>
      <c r="AK164" s="171"/>
      <c r="AL164" s="171"/>
      <c r="AM164" s="171"/>
      <c r="AN164" s="171"/>
      <c r="AO164" s="171"/>
      <c r="AP164" s="171"/>
      <c r="AS164" s="171"/>
    </row>
    <row r="165" spans="1:45" ht="13.5" customHeight="1">
      <c r="A165" s="745" t="s">
        <v>761</v>
      </c>
      <c r="B165" s="746" t="s">
        <v>727</v>
      </c>
      <c r="C165" s="747"/>
      <c r="D165" s="748">
        <v>1</v>
      </c>
      <c r="E165" s="748">
        <v>1</v>
      </c>
      <c r="F165" s="748">
        <v>1</v>
      </c>
      <c r="G165" s="748">
        <v>1</v>
      </c>
      <c r="H165" s="748">
        <v>2</v>
      </c>
      <c r="I165" s="748">
        <v>2</v>
      </c>
      <c r="J165" s="748">
        <v>8</v>
      </c>
      <c r="K165" s="748">
        <v>7</v>
      </c>
      <c r="L165" s="748">
        <v>7</v>
      </c>
      <c r="M165" s="749">
        <v>7</v>
      </c>
      <c r="N165" s="749">
        <v>7</v>
      </c>
      <c r="O165" s="749">
        <v>1</v>
      </c>
      <c r="P165" s="749">
        <v>7</v>
      </c>
      <c r="Q165" s="749">
        <v>8</v>
      </c>
      <c r="R165" s="749">
        <v>8</v>
      </c>
      <c r="S165" s="749">
        <v>2</v>
      </c>
      <c r="T165" s="775">
        <v>2</v>
      </c>
      <c r="U165" s="216"/>
      <c r="V165" s="216"/>
      <c r="W165" s="216"/>
      <c r="X165" s="216"/>
      <c r="Y165" s="216"/>
      <c r="Z165" s="216"/>
      <c r="AA165" s="216"/>
      <c r="AB165" s="171"/>
      <c r="AC165" s="171"/>
      <c r="AD165" s="171"/>
      <c r="AE165" s="171"/>
      <c r="AF165" s="171"/>
      <c r="AG165" s="171"/>
      <c r="AH165" s="171"/>
      <c r="AI165" s="171"/>
      <c r="AJ165" s="171"/>
      <c r="AK165" s="171"/>
      <c r="AL165" s="171"/>
      <c r="AM165" s="171"/>
      <c r="AN165" s="171"/>
      <c r="AO165" s="171"/>
      <c r="AP165" s="171"/>
      <c r="AS165" s="171"/>
    </row>
    <row r="166" spans="1:45" ht="13.5" customHeight="1">
      <c r="A166" s="740" t="s">
        <v>799</v>
      </c>
      <c r="B166" s="741" t="s">
        <v>725</v>
      </c>
      <c r="C166" s="742"/>
      <c r="D166" s="743">
        <v>1</v>
      </c>
      <c r="E166" s="743">
        <v>1</v>
      </c>
      <c r="F166" s="743">
        <v>1</v>
      </c>
      <c r="G166" s="743">
        <v>1</v>
      </c>
      <c r="H166" s="743">
        <v>1</v>
      </c>
      <c r="I166" s="743"/>
      <c r="J166" s="743"/>
      <c r="K166" s="743"/>
      <c r="L166" s="743"/>
      <c r="M166" s="744"/>
      <c r="N166" s="744"/>
      <c r="O166" s="744"/>
      <c r="P166" s="744"/>
      <c r="Q166" s="744"/>
      <c r="R166" s="744"/>
      <c r="S166" s="744"/>
      <c r="T166" s="2187"/>
      <c r="U166" s="216"/>
      <c r="V166" s="216"/>
      <c r="W166" s="216"/>
      <c r="X166" s="216"/>
      <c r="Y166" s="216"/>
      <c r="Z166" s="216"/>
      <c r="AA166" s="216"/>
      <c r="AB166" s="171"/>
      <c r="AC166" s="171"/>
      <c r="AD166" s="171"/>
      <c r="AE166" s="171"/>
      <c r="AF166" s="171"/>
      <c r="AG166" s="171"/>
      <c r="AH166" s="171"/>
      <c r="AI166" s="171"/>
      <c r="AJ166" s="171"/>
      <c r="AK166" s="171"/>
      <c r="AL166" s="171"/>
      <c r="AM166" s="171"/>
      <c r="AN166" s="171"/>
      <c r="AO166" s="171"/>
      <c r="AP166" s="171"/>
      <c r="AS166" s="171"/>
    </row>
    <row r="167" spans="1:45" ht="13.5" customHeight="1">
      <c r="A167" s="745" t="s">
        <v>800</v>
      </c>
      <c r="B167" s="746" t="s">
        <v>727</v>
      </c>
      <c r="C167" s="747"/>
      <c r="D167" s="748">
        <v>1</v>
      </c>
      <c r="E167" s="748">
        <v>1</v>
      </c>
      <c r="F167" s="748">
        <v>1</v>
      </c>
      <c r="G167" s="748">
        <v>1</v>
      </c>
      <c r="H167" s="748">
        <v>1</v>
      </c>
      <c r="I167" s="748"/>
      <c r="J167" s="748"/>
      <c r="K167" s="748"/>
      <c r="L167" s="748"/>
      <c r="M167" s="749"/>
      <c r="N167" s="749"/>
      <c r="O167" s="749"/>
      <c r="P167" s="749"/>
      <c r="Q167" s="749"/>
      <c r="R167" s="749"/>
      <c r="S167" s="749"/>
      <c r="T167" s="775"/>
      <c r="U167" s="216"/>
      <c r="V167" s="216"/>
      <c r="W167" s="216"/>
      <c r="X167" s="216"/>
      <c r="Y167" s="216"/>
      <c r="Z167" s="216"/>
      <c r="AA167" s="216"/>
      <c r="AB167" s="171"/>
      <c r="AC167" s="171"/>
      <c r="AD167" s="171"/>
      <c r="AE167" s="171"/>
      <c r="AF167" s="171"/>
      <c r="AG167" s="171"/>
      <c r="AH167" s="171"/>
      <c r="AI167" s="171"/>
      <c r="AJ167" s="171"/>
      <c r="AK167" s="171"/>
      <c r="AL167" s="171"/>
      <c r="AM167" s="171"/>
      <c r="AN167" s="171"/>
      <c r="AO167" s="171"/>
      <c r="AP167" s="171"/>
      <c r="AS167" s="171"/>
    </row>
    <row r="168" spans="1:45" ht="13.5" customHeight="1">
      <c r="A168" s="740" t="s">
        <v>762</v>
      </c>
      <c r="B168" s="741" t="s">
        <v>725</v>
      </c>
      <c r="C168" s="742"/>
      <c r="D168" s="743">
        <v>1</v>
      </c>
      <c r="E168" s="743">
        <v>1</v>
      </c>
      <c r="F168" s="743">
        <v>1</v>
      </c>
      <c r="G168" s="743">
        <v>1</v>
      </c>
      <c r="H168" s="743">
        <v>1</v>
      </c>
      <c r="I168" s="743">
        <v>1</v>
      </c>
      <c r="J168" s="743">
        <v>1</v>
      </c>
      <c r="K168" s="743">
        <v>1</v>
      </c>
      <c r="L168" s="743">
        <v>1</v>
      </c>
      <c r="M168" s="744">
        <v>1</v>
      </c>
      <c r="N168" s="744"/>
      <c r="O168" s="744">
        <v>1</v>
      </c>
      <c r="P168" s="744">
        <v>1</v>
      </c>
      <c r="Q168" s="744">
        <v>1</v>
      </c>
      <c r="R168" s="744">
        <v>1</v>
      </c>
      <c r="S168" s="744">
        <v>1</v>
      </c>
      <c r="T168" s="2187">
        <v>1</v>
      </c>
      <c r="U168" s="216"/>
      <c r="V168" s="216"/>
      <c r="W168" s="216"/>
      <c r="X168" s="216"/>
      <c r="Y168" s="216"/>
      <c r="Z168" s="216"/>
      <c r="AA168" s="216"/>
      <c r="AB168" s="171"/>
      <c r="AC168" s="171"/>
      <c r="AD168" s="171"/>
      <c r="AE168" s="171"/>
      <c r="AF168" s="171"/>
      <c r="AG168" s="171"/>
      <c r="AH168" s="171"/>
      <c r="AI168" s="171"/>
      <c r="AJ168" s="171"/>
      <c r="AK168" s="171"/>
      <c r="AL168" s="171"/>
      <c r="AM168" s="171"/>
      <c r="AN168" s="171"/>
      <c r="AO168" s="171"/>
      <c r="AP168" s="171"/>
      <c r="AS168" s="171"/>
    </row>
    <row r="169" spans="1:45" ht="13.5" customHeight="1">
      <c r="A169" s="745" t="s">
        <v>763</v>
      </c>
      <c r="B169" s="746" t="s">
        <v>727</v>
      </c>
      <c r="C169" s="747"/>
      <c r="D169" s="748">
        <v>1</v>
      </c>
      <c r="E169" s="748">
        <v>1</v>
      </c>
      <c r="F169" s="748">
        <v>1</v>
      </c>
      <c r="G169" s="748">
        <v>1</v>
      </c>
      <c r="H169" s="748">
        <v>1</v>
      </c>
      <c r="I169" s="748">
        <v>1</v>
      </c>
      <c r="J169" s="748">
        <v>2</v>
      </c>
      <c r="K169" s="748">
        <v>2</v>
      </c>
      <c r="L169" s="748">
        <v>2</v>
      </c>
      <c r="M169" s="749">
        <v>2</v>
      </c>
      <c r="N169" s="749"/>
      <c r="O169" s="749">
        <v>2</v>
      </c>
      <c r="P169" s="749">
        <v>2</v>
      </c>
      <c r="Q169" s="749">
        <v>2</v>
      </c>
      <c r="R169" s="749">
        <v>2</v>
      </c>
      <c r="S169" s="749">
        <v>2</v>
      </c>
      <c r="T169" s="775">
        <v>2</v>
      </c>
      <c r="U169" s="216"/>
      <c r="V169" s="216"/>
      <c r="W169" s="216"/>
      <c r="X169" s="216"/>
      <c r="Y169" s="216"/>
      <c r="Z169" s="216"/>
      <c r="AA169" s="216"/>
      <c r="AB169" s="171"/>
      <c r="AC169" s="171"/>
      <c r="AD169" s="171"/>
      <c r="AE169" s="171"/>
      <c r="AF169" s="171"/>
      <c r="AG169" s="171"/>
      <c r="AH169" s="171"/>
      <c r="AI169" s="171"/>
      <c r="AJ169" s="171"/>
      <c r="AK169" s="171"/>
      <c r="AL169" s="171"/>
      <c r="AM169" s="171"/>
      <c r="AN169" s="171"/>
      <c r="AO169" s="171"/>
      <c r="AP169" s="171"/>
      <c r="AS169" s="171"/>
    </row>
    <row r="170" spans="1:45" ht="13.5" customHeight="1">
      <c r="A170" s="740" t="s">
        <v>801</v>
      </c>
      <c r="B170" s="741" t="s">
        <v>725</v>
      </c>
      <c r="C170" s="742"/>
      <c r="D170" s="743">
        <v>1</v>
      </c>
      <c r="E170" s="743">
        <v>1</v>
      </c>
      <c r="F170" s="743"/>
      <c r="G170" s="743"/>
      <c r="H170" s="743"/>
      <c r="I170" s="743"/>
      <c r="J170" s="743"/>
      <c r="K170" s="743"/>
      <c r="L170" s="743"/>
      <c r="M170" s="744"/>
      <c r="N170" s="744"/>
      <c r="O170" s="744"/>
      <c r="P170" s="744"/>
      <c r="Q170" s="744"/>
      <c r="R170" s="744"/>
      <c r="S170" s="744"/>
      <c r="T170" s="2187"/>
      <c r="U170" s="216"/>
      <c r="V170" s="216"/>
      <c r="W170" s="216"/>
      <c r="X170" s="216"/>
      <c r="Y170" s="216"/>
      <c r="Z170" s="216"/>
      <c r="AA170" s="216"/>
      <c r="AB170" s="171"/>
      <c r="AC170" s="171"/>
      <c r="AD170" s="171"/>
      <c r="AE170" s="171"/>
      <c r="AF170" s="171"/>
      <c r="AG170" s="171"/>
      <c r="AH170" s="171"/>
      <c r="AI170" s="171"/>
      <c r="AJ170" s="171"/>
      <c r="AK170" s="171"/>
      <c r="AL170" s="171"/>
      <c r="AM170" s="171"/>
      <c r="AN170" s="171"/>
      <c r="AO170" s="171"/>
      <c r="AP170" s="171"/>
      <c r="AS170" s="171"/>
    </row>
    <row r="171" spans="1:45" ht="13.5" customHeight="1">
      <c r="A171" s="745" t="s">
        <v>802</v>
      </c>
      <c r="B171" s="746" t="s">
        <v>727</v>
      </c>
      <c r="C171" s="747"/>
      <c r="D171" s="748">
        <v>1</v>
      </c>
      <c r="E171" s="748">
        <v>1</v>
      </c>
      <c r="F171" s="748"/>
      <c r="G171" s="748"/>
      <c r="H171" s="748"/>
      <c r="I171" s="748"/>
      <c r="J171" s="748"/>
      <c r="K171" s="748"/>
      <c r="L171" s="748"/>
      <c r="M171" s="749"/>
      <c r="N171" s="749"/>
      <c r="O171" s="749"/>
      <c r="P171" s="749"/>
      <c r="Q171" s="749"/>
      <c r="R171" s="749"/>
      <c r="S171" s="749"/>
      <c r="T171" s="775"/>
      <c r="U171" s="216"/>
      <c r="V171" s="216"/>
      <c r="W171" s="216"/>
      <c r="X171" s="216"/>
      <c r="Y171" s="216"/>
      <c r="Z171" s="216"/>
      <c r="AA171" s="216"/>
      <c r="AB171" s="171"/>
      <c r="AC171" s="171"/>
      <c r="AD171" s="171"/>
      <c r="AE171" s="171"/>
      <c r="AF171" s="171"/>
      <c r="AG171" s="171"/>
      <c r="AH171" s="171"/>
      <c r="AI171" s="171"/>
      <c r="AJ171" s="171"/>
      <c r="AK171" s="171"/>
      <c r="AL171" s="171"/>
      <c r="AM171" s="171"/>
      <c r="AN171" s="171"/>
      <c r="AO171" s="171"/>
      <c r="AP171" s="171"/>
      <c r="AS171" s="171"/>
    </row>
    <row r="172" spans="1:45" ht="13.5" customHeight="1">
      <c r="A172" s="740" t="s">
        <v>803</v>
      </c>
      <c r="B172" s="741" t="s">
        <v>725</v>
      </c>
      <c r="C172" s="742"/>
      <c r="D172" s="743"/>
      <c r="E172" s="743"/>
      <c r="F172" s="743"/>
      <c r="G172" s="743">
        <v>1</v>
      </c>
      <c r="H172" s="743">
        <v>2</v>
      </c>
      <c r="I172" s="743">
        <v>2</v>
      </c>
      <c r="J172" s="743">
        <v>2</v>
      </c>
      <c r="K172" s="743">
        <v>1</v>
      </c>
      <c r="L172" s="743">
        <v>2</v>
      </c>
      <c r="M172" s="744">
        <v>2</v>
      </c>
      <c r="N172" s="744"/>
      <c r="O172" s="744">
        <v>1</v>
      </c>
      <c r="P172" s="744">
        <v>1</v>
      </c>
      <c r="Q172" s="744">
        <v>1</v>
      </c>
      <c r="R172" s="744"/>
      <c r="S172" s="744"/>
      <c r="T172" s="2187"/>
      <c r="U172" s="216"/>
      <c r="V172" s="216"/>
      <c r="W172" s="216"/>
      <c r="X172" s="216"/>
      <c r="Y172" s="216"/>
      <c r="Z172" s="216"/>
      <c r="AA172" s="216"/>
      <c r="AB172" s="171"/>
      <c r="AC172" s="171"/>
      <c r="AD172" s="171"/>
      <c r="AE172" s="171"/>
      <c r="AF172" s="171"/>
      <c r="AG172" s="171"/>
      <c r="AH172" s="171"/>
      <c r="AI172" s="171"/>
      <c r="AJ172" s="171"/>
      <c r="AK172" s="171"/>
      <c r="AL172" s="171"/>
      <c r="AM172" s="171"/>
      <c r="AN172" s="171"/>
      <c r="AO172" s="171"/>
      <c r="AP172" s="171"/>
      <c r="AS172" s="171"/>
    </row>
    <row r="173" spans="1:45" ht="13.5" customHeight="1">
      <c r="A173" s="745" t="s">
        <v>804</v>
      </c>
      <c r="B173" s="746" t="s">
        <v>727</v>
      </c>
      <c r="C173" s="747"/>
      <c r="D173" s="748"/>
      <c r="E173" s="748"/>
      <c r="F173" s="748"/>
      <c r="G173" s="748">
        <v>1</v>
      </c>
      <c r="H173" s="748">
        <v>2</v>
      </c>
      <c r="I173" s="748">
        <v>2</v>
      </c>
      <c r="J173" s="748">
        <v>2</v>
      </c>
      <c r="K173" s="748">
        <v>1</v>
      </c>
      <c r="L173" s="748">
        <v>1</v>
      </c>
      <c r="M173" s="749">
        <v>1</v>
      </c>
      <c r="N173" s="749"/>
      <c r="O173" s="749">
        <v>1</v>
      </c>
      <c r="P173" s="749">
        <v>1</v>
      </c>
      <c r="Q173" s="749">
        <v>1</v>
      </c>
      <c r="R173" s="749"/>
      <c r="S173" s="749"/>
      <c r="T173" s="775"/>
      <c r="U173" s="216"/>
      <c r="V173" s="216"/>
      <c r="W173" s="216"/>
      <c r="X173" s="216"/>
      <c r="Y173" s="216"/>
      <c r="Z173" s="216"/>
      <c r="AA173" s="216"/>
      <c r="AB173" s="171"/>
      <c r="AC173" s="171"/>
      <c r="AD173" s="171"/>
      <c r="AE173" s="171"/>
      <c r="AF173" s="171"/>
      <c r="AG173" s="171"/>
      <c r="AH173" s="171"/>
      <c r="AI173" s="171"/>
      <c r="AJ173" s="171"/>
      <c r="AK173" s="171"/>
      <c r="AL173" s="171"/>
      <c r="AM173" s="171"/>
      <c r="AN173" s="171"/>
      <c r="AO173" s="171"/>
      <c r="AP173" s="171"/>
      <c r="AS173" s="171"/>
    </row>
    <row r="174" spans="1:45" ht="13.5" customHeight="1">
      <c r="A174" s="740" t="s">
        <v>765</v>
      </c>
      <c r="B174" s="741" t="s">
        <v>725</v>
      </c>
      <c r="C174" s="742"/>
      <c r="D174" s="743">
        <v>2</v>
      </c>
      <c r="E174" s="743">
        <v>1</v>
      </c>
      <c r="F174" s="743">
        <v>1</v>
      </c>
      <c r="G174" s="743">
        <v>2</v>
      </c>
      <c r="H174" s="743">
        <v>2</v>
      </c>
      <c r="I174" s="743">
        <v>2</v>
      </c>
      <c r="J174" s="743">
        <v>2</v>
      </c>
      <c r="K174" s="743">
        <v>2</v>
      </c>
      <c r="L174" s="743">
        <v>2</v>
      </c>
      <c r="M174" s="744">
        <v>2</v>
      </c>
      <c r="N174" s="744">
        <v>2</v>
      </c>
      <c r="O174" s="744">
        <v>2</v>
      </c>
      <c r="P174" s="744">
        <v>2</v>
      </c>
      <c r="Q174" s="744">
        <v>2</v>
      </c>
      <c r="R174" s="744">
        <v>2</v>
      </c>
      <c r="S174" s="744">
        <v>2</v>
      </c>
      <c r="T174" s="2187">
        <v>2</v>
      </c>
      <c r="U174" s="216"/>
      <c r="V174" s="216"/>
      <c r="W174" s="216"/>
      <c r="X174" s="216"/>
      <c r="Y174" s="216"/>
      <c r="Z174" s="216"/>
      <c r="AA174" s="216"/>
      <c r="AB174" s="171"/>
      <c r="AC174" s="171"/>
      <c r="AD174" s="171"/>
      <c r="AE174" s="171"/>
      <c r="AF174" s="171"/>
      <c r="AG174" s="171"/>
      <c r="AH174" s="171"/>
      <c r="AI174" s="171"/>
      <c r="AJ174" s="171"/>
      <c r="AK174" s="171"/>
      <c r="AL174" s="171"/>
      <c r="AM174" s="171"/>
      <c r="AN174" s="171"/>
      <c r="AO174" s="171"/>
      <c r="AP174" s="171"/>
      <c r="AS174" s="171"/>
    </row>
    <row r="175" spans="1:45" ht="13.5" customHeight="1">
      <c r="A175" s="745" t="s">
        <v>766</v>
      </c>
      <c r="B175" s="746" t="s">
        <v>727</v>
      </c>
      <c r="C175" s="747"/>
      <c r="D175" s="748">
        <v>2</v>
      </c>
      <c r="E175" s="748">
        <v>1</v>
      </c>
      <c r="F175" s="748">
        <v>1</v>
      </c>
      <c r="G175" s="748">
        <v>2</v>
      </c>
      <c r="H175" s="748">
        <v>3</v>
      </c>
      <c r="I175" s="748">
        <v>3</v>
      </c>
      <c r="J175" s="748">
        <v>3</v>
      </c>
      <c r="K175" s="748">
        <v>2</v>
      </c>
      <c r="L175" s="748">
        <v>1</v>
      </c>
      <c r="M175" s="749">
        <v>1</v>
      </c>
      <c r="N175" s="749">
        <v>2</v>
      </c>
      <c r="O175" s="749">
        <v>2</v>
      </c>
      <c r="P175" s="749">
        <v>2</v>
      </c>
      <c r="Q175" s="749">
        <v>2</v>
      </c>
      <c r="R175" s="749">
        <v>2</v>
      </c>
      <c r="S175" s="749">
        <v>2</v>
      </c>
      <c r="T175" s="775">
        <v>2</v>
      </c>
      <c r="U175" s="216"/>
      <c r="V175" s="216"/>
      <c r="W175" s="216"/>
      <c r="X175" s="216"/>
      <c r="Y175" s="216"/>
      <c r="Z175" s="216"/>
      <c r="AA175" s="216"/>
      <c r="AB175" s="171"/>
      <c r="AC175" s="171"/>
      <c r="AD175" s="171"/>
      <c r="AE175" s="171"/>
      <c r="AF175" s="171"/>
      <c r="AG175" s="171"/>
      <c r="AH175" s="171"/>
      <c r="AI175" s="171"/>
      <c r="AJ175" s="171"/>
      <c r="AK175" s="171"/>
      <c r="AL175" s="171"/>
      <c r="AM175" s="171"/>
      <c r="AN175" s="171"/>
      <c r="AO175" s="171"/>
      <c r="AP175" s="171"/>
      <c r="AS175" s="171"/>
    </row>
    <row r="176" spans="1:45" ht="13.5" customHeight="1">
      <c r="A176" s="740" t="s">
        <v>805</v>
      </c>
      <c r="B176" s="741" t="s">
        <v>725</v>
      </c>
      <c r="C176" s="742"/>
      <c r="D176" s="743"/>
      <c r="E176" s="743"/>
      <c r="F176" s="743"/>
      <c r="G176" s="743"/>
      <c r="H176" s="743">
        <v>1</v>
      </c>
      <c r="I176" s="743">
        <v>1</v>
      </c>
      <c r="J176" s="743">
        <v>1</v>
      </c>
      <c r="K176" s="743"/>
      <c r="L176" s="743"/>
      <c r="M176" s="744"/>
      <c r="N176" s="744"/>
      <c r="O176" s="744"/>
      <c r="P176" s="744"/>
      <c r="Q176" s="744"/>
      <c r="R176" s="744"/>
      <c r="S176" s="744"/>
      <c r="T176" s="2187"/>
      <c r="U176" s="216"/>
      <c r="V176" s="216"/>
      <c r="W176" s="216"/>
      <c r="X176" s="216"/>
      <c r="Y176" s="216"/>
      <c r="Z176" s="216"/>
      <c r="AA176" s="216"/>
      <c r="AB176" s="171"/>
      <c r="AC176" s="171"/>
      <c r="AD176" s="171"/>
      <c r="AE176" s="171"/>
      <c r="AF176" s="171"/>
      <c r="AG176" s="171"/>
      <c r="AH176" s="171"/>
      <c r="AI176" s="171"/>
      <c r="AJ176" s="171"/>
      <c r="AK176" s="171"/>
      <c r="AL176" s="171"/>
      <c r="AM176" s="171"/>
      <c r="AN176" s="171"/>
      <c r="AO176" s="171"/>
      <c r="AP176" s="171"/>
      <c r="AS176" s="171"/>
    </row>
    <row r="177" spans="1:45" ht="13.5" customHeight="1">
      <c r="A177" s="745" t="s">
        <v>806</v>
      </c>
      <c r="B177" s="746" t="s">
        <v>727</v>
      </c>
      <c r="C177" s="747"/>
      <c r="D177" s="748"/>
      <c r="E177" s="748"/>
      <c r="F177" s="748"/>
      <c r="G177" s="748"/>
      <c r="H177" s="748">
        <v>1</v>
      </c>
      <c r="I177" s="748">
        <v>1</v>
      </c>
      <c r="J177" s="748">
        <v>1</v>
      </c>
      <c r="K177" s="748"/>
      <c r="L177" s="748"/>
      <c r="M177" s="749"/>
      <c r="N177" s="749"/>
      <c r="O177" s="749"/>
      <c r="P177" s="749"/>
      <c r="Q177" s="749"/>
      <c r="R177" s="749"/>
      <c r="S177" s="749"/>
      <c r="T177" s="775"/>
      <c r="U177" s="216"/>
      <c r="V177" s="216"/>
      <c r="W177" s="216"/>
      <c r="X177" s="216"/>
      <c r="Y177" s="216"/>
      <c r="Z177" s="216"/>
      <c r="AA177" s="216"/>
      <c r="AB177" s="171"/>
      <c r="AC177" s="171"/>
      <c r="AD177" s="171"/>
      <c r="AE177" s="171"/>
      <c r="AF177" s="171"/>
      <c r="AG177" s="171"/>
      <c r="AH177" s="171"/>
      <c r="AI177" s="171"/>
      <c r="AJ177" s="171"/>
      <c r="AK177" s="171"/>
      <c r="AL177" s="171"/>
      <c r="AM177" s="171"/>
      <c r="AN177" s="171"/>
      <c r="AO177" s="171"/>
      <c r="AP177" s="171"/>
      <c r="AS177" s="171"/>
    </row>
    <row r="178" spans="1:45" ht="13.5" customHeight="1">
      <c r="A178" s="740" t="s">
        <v>807</v>
      </c>
      <c r="B178" s="741" t="s">
        <v>725</v>
      </c>
      <c r="C178" s="742"/>
      <c r="D178" s="743"/>
      <c r="E178" s="743"/>
      <c r="F178" s="743"/>
      <c r="G178" s="743"/>
      <c r="H178" s="743">
        <v>1</v>
      </c>
      <c r="I178" s="743">
        <v>1</v>
      </c>
      <c r="J178" s="743">
        <v>1</v>
      </c>
      <c r="K178" s="743"/>
      <c r="L178" s="743">
        <v>1</v>
      </c>
      <c r="M178" s="744">
        <v>1</v>
      </c>
      <c r="N178" s="744"/>
      <c r="O178" s="744"/>
      <c r="P178" s="744"/>
      <c r="Q178" s="744"/>
      <c r="R178" s="744"/>
      <c r="S178" s="744"/>
      <c r="T178" s="2187"/>
      <c r="U178" s="216"/>
      <c r="V178" s="216"/>
      <c r="W178" s="216"/>
      <c r="X178" s="216"/>
      <c r="Y178" s="216"/>
      <c r="Z178" s="216"/>
      <c r="AA178" s="216"/>
      <c r="AB178" s="171"/>
      <c r="AC178" s="171"/>
      <c r="AD178" s="171"/>
      <c r="AE178" s="171"/>
      <c r="AF178" s="171"/>
      <c r="AG178" s="171"/>
      <c r="AH178" s="171"/>
      <c r="AI178" s="171"/>
      <c r="AJ178" s="171"/>
      <c r="AK178" s="171"/>
      <c r="AL178" s="171"/>
      <c r="AM178" s="171"/>
      <c r="AN178" s="171"/>
      <c r="AO178" s="171"/>
      <c r="AP178" s="171"/>
      <c r="AS178" s="171"/>
    </row>
    <row r="179" spans="1:45" ht="13.5" customHeight="1">
      <c r="A179" s="745" t="s">
        <v>808</v>
      </c>
      <c r="B179" s="746" t="s">
        <v>727</v>
      </c>
      <c r="C179" s="747"/>
      <c r="D179" s="748"/>
      <c r="E179" s="748"/>
      <c r="F179" s="748"/>
      <c r="G179" s="748"/>
      <c r="H179" s="748">
        <v>1</v>
      </c>
      <c r="I179" s="748">
        <v>1</v>
      </c>
      <c r="J179" s="748">
        <v>1</v>
      </c>
      <c r="K179" s="748"/>
      <c r="L179" s="748" t="s">
        <v>788</v>
      </c>
      <c r="M179" s="749" t="s">
        <v>194</v>
      </c>
      <c r="N179" s="749"/>
      <c r="O179" s="749"/>
      <c r="P179" s="749"/>
      <c r="Q179" s="749"/>
      <c r="R179" s="749"/>
      <c r="S179" s="749"/>
      <c r="T179" s="775"/>
      <c r="U179" s="216"/>
      <c r="V179" s="216"/>
      <c r="W179" s="216"/>
      <c r="X179" s="216"/>
      <c r="Y179" s="216"/>
      <c r="Z179" s="216"/>
      <c r="AA179" s="216"/>
      <c r="AB179" s="171"/>
      <c r="AC179" s="171"/>
      <c r="AD179" s="171"/>
      <c r="AE179" s="171"/>
      <c r="AF179" s="171"/>
      <c r="AG179" s="171"/>
      <c r="AH179" s="171"/>
      <c r="AI179" s="171"/>
      <c r="AJ179" s="171"/>
      <c r="AK179" s="171"/>
      <c r="AL179" s="171"/>
      <c r="AM179" s="171"/>
      <c r="AN179" s="171"/>
      <c r="AO179" s="171"/>
      <c r="AP179" s="171"/>
      <c r="AS179" s="171"/>
    </row>
    <row r="180" spans="1:45" ht="13.5" customHeight="1">
      <c r="A180" s="740" t="s">
        <v>809</v>
      </c>
      <c r="B180" s="741" t="s">
        <v>725</v>
      </c>
      <c r="C180" s="742"/>
      <c r="D180" s="743">
        <v>1</v>
      </c>
      <c r="E180" s="743"/>
      <c r="F180" s="743"/>
      <c r="G180" s="743"/>
      <c r="H180" s="743"/>
      <c r="I180" s="743"/>
      <c r="J180" s="743"/>
      <c r="K180" s="743"/>
      <c r="L180" s="743"/>
      <c r="M180" s="744"/>
      <c r="N180" s="744"/>
      <c r="O180" s="744"/>
      <c r="P180" s="744"/>
      <c r="Q180" s="744"/>
      <c r="R180" s="744"/>
      <c r="S180" s="744"/>
      <c r="T180" s="2187"/>
      <c r="U180" s="216"/>
      <c r="V180" s="216"/>
      <c r="W180" s="216"/>
      <c r="X180" s="216"/>
      <c r="Y180" s="216"/>
      <c r="Z180" s="216"/>
      <c r="AA180" s="216"/>
      <c r="AB180" s="171"/>
      <c r="AC180" s="171"/>
      <c r="AD180" s="171"/>
      <c r="AE180" s="171"/>
      <c r="AF180" s="171"/>
      <c r="AG180" s="171"/>
      <c r="AH180" s="171"/>
      <c r="AI180" s="171"/>
      <c r="AJ180" s="171"/>
      <c r="AK180" s="171"/>
      <c r="AL180" s="171"/>
      <c r="AM180" s="171"/>
      <c r="AN180" s="171"/>
      <c r="AO180" s="171"/>
      <c r="AP180" s="171"/>
      <c r="AS180" s="171"/>
    </row>
    <row r="181" spans="1:45" ht="13.5" customHeight="1">
      <c r="A181" s="745" t="s">
        <v>810</v>
      </c>
      <c r="B181" s="746" t="s">
        <v>727</v>
      </c>
      <c r="C181" s="747"/>
      <c r="D181" s="748">
        <v>1</v>
      </c>
      <c r="E181" s="748"/>
      <c r="F181" s="748"/>
      <c r="G181" s="748"/>
      <c r="H181" s="748"/>
      <c r="I181" s="748"/>
      <c r="J181" s="748"/>
      <c r="K181" s="748"/>
      <c r="L181" s="748"/>
      <c r="M181" s="749"/>
      <c r="N181" s="749"/>
      <c r="O181" s="749"/>
      <c r="P181" s="749"/>
      <c r="Q181" s="749"/>
      <c r="R181" s="749"/>
      <c r="S181" s="749"/>
      <c r="T181" s="775"/>
      <c r="U181" s="216"/>
      <c r="V181" s="216"/>
      <c r="W181" s="216"/>
      <c r="X181" s="216"/>
      <c r="Y181" s="216"/>
      <c r="Z181" s="216"/>
      <c r="AA181" s="216"/>
      <c r="AB181" s="171"/>
      <c r="AC181" s="171"/>
      <c r="AD181" s="171"/>
      <c r="AE181" s="171"/>
      <c r="AF181" s="171"/>
      <c r="AG181" s="171"/>
      <c r="AH181" s="171"/>
      <c r="AI181" s="171"/>
      <c r="AJ181" s="171"/>
      <c r="AK181" s="171"/>
      <c r="AL181" s="171"/>
      <c r="AM181" s="171"/>
      <c r="AN181" s="171"/>
      <c r="AO181" s="171"/>
      <c r="AP181" s="171"/>
      <c r="AS181" s="171"/>
    </row>
    <row r="182" spans="1:45" ht="13.5" customHeight="1">
      <c r="A182" s="740" t="s">
        <v>811</v>
      </c>
      <c r="B182" s="741" t="s">
        <v>725</v>
      </c>
      <c r="C182" s="742"/>
      <c r="D182" s="743">
        <v>1</v>
      </c>
      <c r="E182" s="743">
        <v>1</v>
      </c>
      <c r="F182" s="743"/>
      <c r="G182" s="743"/>
      <c r="H182" s="743"/>
      <c r="I182" s="743"/>
      <c r="J182" s="743"/>
      <c r="K182" s="743"/>
      <c r="L182" s="743"/>
      <c r="M182" s="744"/>
      <c r="N182" s="744"/>
      <c r="O182" s="744"/>
      <c r="P182" s="744"/>
      <c r="Q182" s="744"/>
      <c r="R182" s="744"/>
      <c r="S182" s="744"/>
      <c r="T182" s="2187"/>
      <c r="U182" s="216"/>
      <c r="V182" s="216"/>
      <c r="W182" s="216"/>
      <c r="X182" s="216"/>
      <c r="Y182" s="216"/>
      <c r="Z182" s="216"/>
      <c r="AA182" s="216"/>
      <c r="AB182" s="171"/>
      <c r="AC182" s="171"/>
      <c r="AD182" s="171"/>
      <c r="AE182" s="171"/>
      <c r="AF182" s="171"/>
      <c r="AG182" s="171"/>
      <c r="AH182" s="171"/>
      <c r="AI182" s="171"/>
      <c r="AJ182" s="171"/>
      <c r="AK182" s="171"/>
      <c r="AL182" s="171"/>
      <c r="AM182" s="171"/>
      <c r="AN182" s="171"/>
      <c r="AO182" s="171"/>
      <c r="AP182" s="171"/>
      <c r="AS182" s="171"/>
    </row>
    <row r="183" spans="1:45" s="11" customFormat="1" ht="15" customHeight="1">
      <c r="A183" s="745" t="s">
        <v>812</v>
      </c>
      <c r="B183" s="746" t="s">
        <v>727</v>
      </c>
      <c r="C183" s="747"/>
      <c r="D183" s="748">
        <v>1</v>
      </c>
      <c r="E183" s="748">
        <v>1</v>
      </c>
      <c r="F183" s="748"/>
      <c r="G183" s="748"/>
      <c r="H183" s="748"/>
      <c r="I183" s="748"/>
      <c r="J183" s="748"/>
      <c r="K183" s="748"/>
      <c r="L183" s="748"/>
      <c r="M183" s="749"/>
      <c r="N183" s="749"/>
      <c r="O183" s="749"/>
      <c r="P183" s="749"/>
      <c r="Q183" s="749"/>
      <c r="R183" s="749"/>
      <c r="S183" s="749"/>
      <c r="T183" s="775"/>
      <c r="U183" s="216"/>
      <c r="V183" s="216"/>
      <c r="W183" s="216"/>
      <c r="X183" s="216"/>
      <c r="Y183" s="216"/>
      <c r="Z183" s="216"/>
      <c r="AA183" s="216"/>
    </row>
    <row r="184" spans="1:45" s="59" customFormat="1" ht="13.5" customHeight="1">
      <c r="A184" s="740" t="s">
        <v>813</v>
      </c>
      <c r="B184" s="741" t="s">
        <v>725</v>
      </c>
      <c r="C184" s="742">
        <v>9</v>
      </c>
      <c r="D184" s="743"/>
      <c r="E184" s="743"/>
      <c r="F184" s="743"/>
      <c r="G184" s="743"/>
      <c r="H184" s="743"/>
      <c r="I184" s="743"/>
      <c r="J184" s="743"/>
      <c r="K184" s="743"/>
      <c r="L184" s="743"/>
      <c r="M184" s="744"/>
      <c r="N184" s="744"/>
      <c r="O184" s="744"/>
      <c r="P184" s="744"/>
      <c r="Q184" s="744"/>
      <c r="R184" s="744"/>
      <c r="S184" s="744"/>
      <c r="T184" s="2187"/>
      <c r="U184" s="216"/>
      <c r="V184" s="216"/>
      <c r="W184" s="216"/>
      <c r="X184" s="216"/>
      <c r="Y184" s="216"/>
      <c r="Z184" s="216"/>
      <c r="AA184" s="216"/>
    </row>
    <row r="185" spans="1:45" s="59" customFormat="1" ht="13.5" customHeight="1">
      <c r="A185" s="745" t="s">
        <v>768</v>
      </c>
      <c r="B185" s="746" t="s">
        <v>727</v>
      </c>
      <c r="C185" s="747">
        <v>22</v>
      </c>
      <c r="D185" s="748"/>
      <c r="E185" s="748"/>
      <c r="F185" s="748"/>
      <c r="G185" s="748"/>
      <c r="H185" s="748"/>
      <c r="I185" s="748"/>
      <c r="J185" s="748"/>
      <c r="K185" s="748"/>
      <c r="L185" s="748"/>
      <c r="M185" s="749"/>
      <c r="N185" s="749"/>
      <c r="O185" s="749"/>
      <c r="P185" s="749"/>
      <c r="Q185" s="749"/>
      <c r="R185" s="749"/>
      <c r="S185" s="749"/>
      <c r="T185" s="775"/>
      <c r="U185" s="216"/>
      <c r="V185" s="216"/>
      <c r="W185" s="216"/>
      <c r="X185" s="216"/>
      <c r="Y185" s="216"/>
      <c r="Z185" s="216"/>
      <c r="AA185" s="216"/>
    </row>
    <row r="186" spans="1:45" s="59" customFormat="1" ht="13.5" customHeight="1">
      <c r="A186" s="771" t="s">
        <v>814</v>
      </c>
      <c r="B186" s="741" t="s">
        <v>725</v>
      </c>
      <c r="C186" s="742">
        <v>15</v>
      </c>
      <c r="D186" s="743">
        <v>17</v>
      </c>
      <c r="E186" s="743">
        <v>13</v>
      </c>
      <c r="F186" s="743">
        <v>12</v>
      </c>
      <c r="G186" s="743">
        <v>13</v>
      </c>
      <c r="H186" s="743">
        <v>13</v>
      </c>
      <c r="I186" s="743">
        <v>13</v>
      </c>
      <c r="J186" s="743">
        <v>13</v>
      </c>
      <c r="K186" s="743">
        <v>14</v>
      </c>
      <c r="L186" s="743">
        <v>13</v>
      </c>
      <c r="M186" s="744">
        <v>12</v>
      </c>
      <c r="N186" s="744">
        <v>12</v>
      </c>
      <c r="O186" s="744">
        <v>10</v>
      </c>
      <c r="P186" s="744">
        <v>15</v>
      </c>
      <c r="Q186" s="744">
        <v>13</v>
      </c>
      <c r="R186" s="744">
        <v>15</v>
      </c>
      <c r="S186" s="744">
        <v>15</v>
      </c>
      <c r="T186" s="2187">
        <v>15</v>
      </c>
      <c r="U186" s="216"/>
      <c r="V186" s="216"/>
      <c r="W186" s="216"/>
      <c r="X186" s="216"/>
      <c r="Y186" s="216"/>
      <c r="Z186" s="216"/>
      <c r="AA186" s="216"/>
    </row>
    <row r="187" spans="1:45" s="59" customFormat="1" ht="13.5" customHeight="1">
      <c r="A187" s="745"/>
      <c r="B187" s="746" t="s">
        <v>727</v>
      </c>
      <c r="C187" s="747">
        <v>63</v>
      </c>
      <c r="D187" s="748">
        <v>63</v>
      </c>
      <c r="E187" s="748">
        <v>58</v>
      </c>
      <c r="F187" s="748">
        <v>44</v>
      </c>
      <c r="G187" s="748">
        <v>58</v>
      </c>
      <c r="H187" s="748">
        <v>68</v>
      </c>
      <c r="I187" s="748">
        <v>66</v>
      </c>
      <c r="J187" s="748">
        <v>66</v>
      </c>
      <c r="K187" s="748">
        <v>56</v>
      </c>
      <c r="L187" s="748">
        <v>48</v>
      </c>
      <c r="M187" s="749">
        <v>52</v>
      </c>
      <c r="N187" s="749">
        <v>43</v>
      </c>
      <c r="O187" s="749">
        <v>39</v>
      </c>
      <c r="P187" s="749">
        <v>59</v>
      </c>
      <c r="Q187" s="749">
        <v>56</v>
      </c>
      <c r="R187" s="749">
        <v>59</v>
      </c>
      <c r="S187" s="749">
        <v>56</v>
      </c>
      <c r="T187" s="775">
        <v>56</v>
      </c>
      <c r="U187" s="216"/>
      <c r="V187" s="216"/>
      <c r="W187" s="216"/>
      <c r="X187" s="216"/>
      <c r="Y187" s="216"/>
      <c r="Z187" s="216"/>
      <c r="AA187" s="216"/>
    </row>
    <row r="188" spans="1:45" s="59" customFormat="1" ht="13.5" customHeight="1">
      <c r="A188" s="761" t="s">
        <v>771</v>
      </c>
      <c r="B188" s="762"/>
      <c r="C188" s="762"/>
      <c r="D188" s="763"/>
      <c r="E188" s="762"/>
      <c r="F188" s="763"/>
      <c r="G188" s="763"/>
      <c r="H188" s="763"/>
      <c r="I188" s="762"/>
      <c r="J188" s="762"/>
      <c r="K188" s="762"/>
      <c r="L188" s="762"/>
      <c r="M188" s="762"/>
      <c r="N188" s="762"/>
      <c r="O188" s="762"/>
      <c r="P188" s="762"/>
      <c r="Q188" s="762"/>
      <c r="R188" s="762"/>
      <c r="S188" s="762"/>
      <c r="T188" s="762"/>
      <c r="U188" s="762"/>
      <c r="V188" s="762"/>
    </row>
    <row r="189" spans="1:45" s="59" customFormat="1" ht="13.5" customHeight="1">
      <c r="A189" s="2606" t="s">
        <v>772</v>
      </c>
      <c r="B189" s="2606"/>
      <c r="C189" s="2606"/>
      <c r="D189" s="2606"/>
      <c r="E189" s="2606"/>
      <c r="F189" s="2606"/>
      <c r="G189" s="2606"/>
      <c r="H189" s="2606"/>
      <c r="I189" s="2606"/>
      <c r="J189" s="2606"/>
      <c r="K189" s="2606"/>
      <c r="L189" s="2606"/>
      <c r="M189" s="2606"/>
      <c r="N189" s="2606"/>
      <c r="O189" s="2606"/>
      <c r="P189" s="2606"/>
      <c r="Q189" s="2606"/>
      <c r="R189" s="2606"/>
      <c r="S189" s="2026"/>
      <c r="T189" s="764"/>
      <c r="U189" s="764"/>
      <c r="V189" s="764"/>
      <c r="W189" s="152"/>
      <c r="X189" s="185"/>
      <c r="Y189" s="185"/>
      <c r="Z189" s="185"/>
      <c r="AA189" s="185"/>
      <c r="AB189" s="185"/>
      <c r="AC189" s="185"/>
      <c r="AD189" s="185"/>
      <c r="AE189" s="185"/>
      <c r="AF189" s="185"/>
      <c r="AG189" s="185"/>
      <c r="AH189" s="185"/>
      <c r="AI189" s="185"/>
      <c r="AJ189" s="185"/>
      <c r="AK189" s="185"/>
      <c r="AL189" s="185"/>
      <c r="AM189" s="185"/>
      <c r="AN189" s="185"/>
      <c r="AO189" s="185"/>
      <c r="AP189" s="185"/>
      <c r="AS189" s="265"/>
    </row>
    <row r="190" spans="1:45" s="59" customFormat="1" ht="13.5" customHeight="1">
      <c r="A190" s="2607" t="s">
        <v>815</v>
      </c>
      <c r="B190" s="2607"/>
      <c r="C190" s="2607"/>
      <c r="D190" s="2607"/>
      <c r="E190" s="2607"/>
      <c r="F190" s="2607"/>
      <c r="G190" s="2607"/>
      <c r="H190" s="2607"/>
      <c r="I190" s="2607"/>
      <c r="J190" s="2607"/>
      <c r="K190" s="2607"/>
      <c r="L190" s="2607"/>
      <c r="M190" s="2607"/>
      <c r="N190" s="2607"/>
      <c r="O190" s="2607"/>
      <c r="P190" s="2607"/>
      <c r="Q190" s="2607"/>
      <c r="R190" s="2607"/>
      <c r="S190" s="765"/>
      <c r="T190" s="765"/>
      <c r="U190" s="765"/>
      <c r="V190" s="765"/>
      <c r="X190" s="185"/>
      <c r="Y190" s="185"/>
      <c r="Z190" s="185"/>
      <c r="AA190" s="185"/>
      <c r="AB190" s="185"/>
      <c r="AC190" s="185"/>
      <c r="AD190" s="185"/>
      <c r="AE190" s="185"/>
      <c r="AF190" s="185"/>
      <c r="AG190" s="185"/>
      <c r="AH190" s="185"/>
      <c r="AI190" s="185"/>
      <c r="AJ190" s="185"/>
      <c r="AK190" s="185"/>
      <c r="AL190" s="185"/>
      <c r="AM190" s="185"/>
      <c r="AN190" s="185"/>
      <c r="AO190" s="185"/>
      <c r="AP190" s="185"/>
      <c r="AS190" s="265"/>
    </row>
    <row r="191" spans="1:45">
      <c r="A191" s="2607" t="s">
        <v>816</v>
      </c>
      <c r="B191" s="2607"/>
      <c r="C191" s="2607"/>
      <c r="D191" s="2607"/>
      <c r="E191" s="2607"/>
      <c r="F191" s="2607"/>
      <c r="G191" s="2607"/>
      <c r="H191" s="2607"/>
      <c r="I191" s="2607"/>
      <c r="J191" s="2607"/>
      <c r="K191" s="2607"/>
      <c r="L191" s="2607"/>
      <c r="M191" s="2607"/>
      <c r="N191" s="2607"/>
      <c r="O191" s="2607"/>
      <c r="P191" s="2607"/>
      <c r="Q191" s="2607"/>
      <c r="R191" s="2607"/>
      <c r="S191" s="765"/>
      <c r="T191" s="765"/>
      <c r="U191" s="765"/>
      <c r="V191" s="765"/>
      <c r="W191" s="59"/>
      <c r="X191" s="216"/>
      <c r="Y191" s="216"/>
    </row>
    <row r="192" spans="1:45">
      <c r="A192" s="2607" t="s">
        <v>817</v>
      </c>
      <c r="B192" s="2607"/>
      <c r="C192" s="2607"/>
      <c r="D192" s="2607"/>
      <c r="E192" s="2607"/>
      <c r="F192" s="2607"/>
      <c r="G192" s="2607"/>
      <c r="H192" s="2607"/>
      <c r="I192" s="2607"/>
      <c r="J192" s="2607"/>
      <c r="K192" s="2607"/>
      <c r="L192" s="2607"/>
      <c r="M192" s="2607"/>
      <c r="N192" s="2607"/>
      <c r="O192" s="2607"/>
      <c r="P192" s="2607"/>
      <c r="Q192" s="2607"/>
      <c r="R192" s="2607"/>
      <c r="S192" s="765"/>
      <c r="T192" s="765"/>
      <c r="U192" s="765"/>
      <c r="V192" s="765"/>
      <c r="W192" s="59"/>
      <c r="X192" s="216"/>
      <c r="Y192" s="216"/>
    </row>
    <row r="193" spans="1:45">
      <c r="A193" s="2608" t="s">
        <v>818</v>
      </c>
      <c r="B193" s="2608"/>
      <c r="C193" s="2608"/>
      <c r="D193" s="2608"/>
      <c r="E193" s="2608"/>
      <c r="F193" s="2608"/>
      <c r="G193" s="2608"/>
      <c r="H193" s="2608"/>
      <c r="I193" s="2608"/>
      <c r="J193" s="2608"/>
      <c r="K193" s="2608"/>
      <c r="L193" s="2608"/>
      <c r="M193" s="2608"/>
      <c r="N193" s="2608"/>
      <c r="O193" s="2608"/>
      <c r="P193" s="2608"/>
      <c r="Q193" s="2608"/>
      <c r="R193" s="2608"/>
      <c r="S193" s="2608"/>
      <c r="T193" s="2608"/>
      <c r="U193" s="2608"/>
      <c r="V193" s="2608"/>
      <c r="W193" s="2608"/>
      <c r="X193" s="762"/>
      <c r="Y193" s="762"/>
    </row>
    <row r="194" spans="1:45">
      <c r="A194" s="235"/>
      <c r="B194" s="766"/>
      <c r="C194" s="216"/>
      <c r="D194" s="216"/>
      <c r="E194" s="216"/>
      <c r="F194" s="216"/>
      <c r="G194" s="216"/>
      <c r="H194" s="216"/>
      <c r="I194" s="216"/>
      <c r="J194" s="216"/>
      <c r="K194" s="216"/>
      <c r="L194" s="216"/>
      <c r="M194" s="216"/>
      <c r="N194" s="216"/>
      <c r="O194" s="216"/>
      <c r="P194" s="216"/>
      <c r="Q194" s="216"/>
      <c r="R194" s="216"/>
      <c r="S194" s="216"/>
      <c r="T194" s="216"/>
      <c r="U194" s="216"/>
      <c r="V194" s="216"/>
      <c r="W194" s="59"/>
      <c r="X194" s="764"/>
      <c r="Y194" s="764"/>
    </row>
    <row r="195" spans="1:45" s="220" customFormat="1">
      <c r="A195" s="2604" t="s">
        <v>710</v>
      </c>
      <c r="B195" s="2604"/>
      <c r="C195" s="2604"/>
      <c r="D195" s="2604"/>
      <c r="E195" s="2604"/>
      <c r="F195" s="2604"/>
      <c r="G195" s="2604"/>
      <c r="H195" s="2604"/>
      <c r="I195" s="2604"/>
      <c r="J195" s="2604"/>
      <c r="K195" s="2604"/>
      <c r="L195" s="2604"/>
      <c r="M195" s="2604"/>
      <c r="N195" s="2604"/>
      <c r="O195" s="2604"/>
      <c r="P195" s="2604"/>
      <c r="Q195" s="2604"/>
      <c r="R195" s="2604"/>
      <c r="S195" s="235"/>
      <c r="T195" s="235"/>
      <c r="U195" s="235"/>
      <c r="V195" s="235"/>
      <c r="W195" s="171"/>
      <c r="X195" s="765"/>
      <c r="Y195" s="765"/>
      <c r="AQ195" s="171"/>
      <c r="AR195" s="171"/>
      <c r="AS195" s="214"/>
    </row>
  </sheetData>
  <mergeCells count="18">
    <mergeCell ref="A195:R195"/>
    <mergeCell ref="A58:R58"/>
    <mergeCell ref="A109:R109"/>
    <mergeCell ref="A110:R110"/>
    <mergeCell ref="A111:R111"/>
    <mergeCell ref="A113:R113"/>
    <mergeCell ref="A114:R114"/>
    <mergeCell ref="A189:R189"/>
    <mergeCell ref="A190:R190"/>
    <mergeCell ref="A191:R191"/>
    <mergeCell ref="A192:R192"/>
    <mergeCell ref="A193:W193"/>
    <mergeCell ref="A57:R57"/>
    <mergeCell ref="A3:R3"/>
    <mergeCell ref="A52:R52"/>
    <mergeCell ref="A53:R53"/>
    <mergeCell ref="A54:R54"/>
    <mergeCell ref="A55:W55"/>
  </mergeCells>
  <phoneticPr fontId="3"/>
  <pageMargins left="0.35433070866141736" right="0.35433070866141736" top="0.78740157480314965" bottom="0.78740157480314965" header="0.31496062992125984" footer="0.31496062992125984"/>
  <pageSetup paperSize="9" scale="62" orientation="portrait" horizontalDpi="4294967292" verticalDpi="4294967292" r:id="rId1"/>
  <headerFooter alignWithMargins="0"/>
  <rowBreaks count="2" manualBreakCount="2">
    <brk id="57" max="24" man="1"/>
    <brk id="113" max="24"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CFE67-5271-4629-9706-4C921E52291D}">
  <dimension ref="A1:N57"/>
  <sheetViews>
    <sheetView showGridLines="0" zoomScaleNormal="100" zoomScaleSheetLayoutView="100" workbookViewId="0"/>
  </sheetViews>
  <sheetFormatPr defaultColWidth="12.83203125" defaultRowHeight="15.5"/>
  <cols>
    <col min="1" max="1" width="7.75" style="509" customWidth="1"/>
    <col min="2" max="2" width="2" style="509" customWidth="1"/>
    <col min="3" max="3" width="8.58203125" style="509" customWidth="1"/>
    <col min="4" max="5" width="8" style="509" customWidth="1"/>
    <col min="6" max="6" width="11.08203125" style="509" customWidth="1"/>
    <col min="7" max="7" width="7" style="509" customWidth="1"/>
    <col min="8" max="8" width="11.75" style="509" customWidth="1"/>
    <col min="9" max="9" width="9.25" style="509" customWidth="1"/>
    <col min="10" max="10" width="10" style="509" customWidth="1"/>
    <col min="11" max="11" width="11.83203125" style="509" customWidth="1"/>
    <col min="12" max="12" width="13.08203125" style="509" bestFit="1" customWidth="1"/>
    <col min="13" max="16384" width="12.83203125" style="509"/>
  </cols>
  <sheetData>
    <row r="1" spans="1:11" ht="25">
      <c r="A1" s="866" t="s">
        <v>819</v>
      </c>
      <c r="B1" s="867"/>
      <c r="F1" s="443"/>
      <c r="G1" s="443"/>
      <c r="H1" s="443"/>
      <c r="I1" s="443"/>
      <c r="J1" s="443"/>
      <c r="K1" s="443"/>
    </row>
    <row r="2" spans="1:11">
      <c r="A2" s="443"/>
      <c r="B2" s="443"/>
      <c r="C2" s="443"/>
      <c r="D2" s="443"/>
      <c r="E2" s="443"/>
      <c r="F2" s="443"/>
      <c r="G2" s="443"/>
      <c r="H2" s="443"/>
      <c r="I2" s="443"/>
      <c r="J2" s="443"/>
      <c r="K2" s="443"/>
    </row>
    <row r="3" spans="1:11" ht="17.5">
      <c r="A3" s="777"/>
      <c r="B3" s="777"/>
      <c r="C3" s="443"/>
      <c r="D3" s="443"/>
      <c r="E3" s="443"/>
      <c r="F3" s="443"/>
      <c r="G3" s="443"/>
      <c r="H3" s="443"/>
      <c r="I3" s="443"/>
      <c r="J3" s="778" t="s">
        <v>820</v>
      </c>
    </row>
    <row r="4" spans="1:11" ht="6.75" customHeight="1">
      <c r="A4" s="2612" t="s">
        <v>821</v>
      </c>
      <c r="B4" s="779"/>
      <c r="C4" s="2615" t="s">
        <v>822</v>
      </c>
      <c r="D4" s="2616"/>
      <c r="E4" s="2616"/>
      <c r="F4" s="780"/>
      <c r="G4" s="780"/>
      <c r="H4" s="780"/>
      <c r="I4" s="780"/>
      <c r="J4" s="780"/>
      <c r="K4" s="2619"/>
    </row>
    <row r="5" spans="1:11" ht="6" customHeight="1">
      <c r="A5" s="2613"/>
      <c r="B5" s="781"/>
      <c r="C5" s="2617"/>
      <c r="D5" s="2618"/>
      <c r="E5" s="2618"/>
      <c r="F5" s="2621" t="s">
        <v>823</v>
      </c>
      <c r="G5" s="780"/>
      <c r="H5" s="780"/>
      <c r="I5" s="780"/>
      <c r="J5" s="782"/>
      <c r="K5" s="2620"/>
    </row>
    <row r="6" spans="1:11" ht="8.25" customHeight="1">
      <c r="A6" s="2613"/>
      <c r="B6" s="781"/>
      <c r="C6" s="2617"/>
      <c r="D6" s="2618"/>
      <c r="E6" s="2618"/>
      <c r="F6" s="2622"/>
      <c r="G6" s="783"/>
      <c r="H6" s="783"/>
      <c r="I6" s="2621" t="s">
        <v>824</v>
      </c>
      <c r="J6" s="782"/>
      <c r="K6" s="2620"/>
    </row>
    <row r="7" spans="1:11" ht="45" customHeight="1">
      <c r="A7" s="2614"/>
      <c r="B7" s="784"/>
      <c r="C7" s="785"/>
      <c r="D7" s="786" t="s">
        <v>825</v>
      </c>
      <c r="E7" s="786" t="s">
        <v>826</v>
      </c>
      <c r="F7" s="2623"/>
      <c r="G7" s="786" t="s">
        <v>827</v>
      </c>
      <c r="H7" s="787" t="s">
        <v>828</v>
      </c>
      <c r="I7" s="2623"/>
      <c r="J7" s="787" t="s">
        <v>829</v>
      </c>
      <c r="K7" s="2620"/>
    </row>
    <row r="8" spans="1:11" ht="18" customHeight="1">
      <c r="A8" s="788">
        <v>1975</v>
      </c>
      <c r="B8" s="789" t="s">
        <v>263</v>
      </c>
      <c r="C8" s="790">
        <v>17924</v>
      </c>
      <c r="D8" s="791">
        <v>5.5</v>
      </c>
      <c r="E8" s="792">
        <v>1.2084103309509862</v>
      </c>
      <c r="F8" s="790">
        <v>14640</v>
      </c>
      <c r="G8" s="791">
        <v>5.9</v>
      </c>
      <c r="H8" s="793">
        <v>81.678196831064497</v>
      </c>
      <c r="I8" s="790">
        <v>5581</v>
      </c>
      <c r="J8" s="793">
        <v>38.121584699453557</v>
      </c>
      <c r="K8" s="794"/>
    </row>
    <row r="9" spans="1:11" ht="18" customHeight="1">
      <c r="A9" s="788">
        <v>1980</v>
      </c>
      <c r="B9" s="789" t="s">
        <v>263</v>
      </c>
      <c r="C9" s="790">
        <v>34822</v>
      </c>
      <c r="D9" s="791">
        <v>14.5</v>
      </c>
      <c r="E9" s="795">
        <v>1.4339559551257688</v>
      </c>
      <c r="F9" s="790">
        <v>29784</v>
      </c>
      <c r="G9" s="791">
        <v>16.3</v>
      </c>
      <c r="H9" s="793">
        <v>85.53213485727413</v>
      </c>
      <c r="I9" s="790">
        <v>9972</v>
      </c>
      <c r="J9" s="793">
        <v>33.481063658340048</v>
      </c>
      <c r="K9" s="794"/>
    </row>
    <row r="10" spans="1:11" ht="18" customHeight="1">
      <c r="A10" s="788">
        <v>1985</v>
      </c>
      <c r="B10" s="789" t="s">
        <v>263</v>
      </c>
      <c r="C10" s="790">
        <v>40018</v>
      </c>
      <c r="D10" s="791">
        <v>-0.6</v>
      </c>
      <c r="E10" s="795">
        <v>1.2298022844980316</v>
      </c>
      <c r="F10" s="790">
        <v>33837</v>
      </c>
      <c r="G10" s="791">
        <v>-1.3</v>
      </c>
      <c r="H10" s="793">
        <v>84.554450497276221</v>
      </c>
      <c r="I10" s="790">
        <v>9977</v>
      </c>
      <c r="J10" s="793">
        <v>29.48547448059816</v>
      </c>
      <c r="K10" s="794"/>
    </row>
    <row r="11" spans="1:11" ht="18" customHeight="1">
      <c r="A11" s="788">
        <v>1990</v>
      </c>
      <c r="B11" s="789" t="s">
        <v>263</v>
      </c>
      <c r="C11" s="790">
        <v>55954</v>
      </c>
      <c r="D11" s="791">
        <v>1.7</v>
      </c>
      <c r="E11" s="795">
        <v>1.2636946933133988</v>
      </c>
      <c r="F11" s="790">
        <v>47203</v>
      </c>
      <c r="G11" s="791">
        <v>0.9</v>
      </c>
      <c r="H11" s="793">
        <v>84.360367444686716</v>
      </c>
      <c r="I11" s="790">
        <v>13955</v>
      </c>
      <c r="J11" s="793">
        <v>29.56379891108616</v>
      </c>
      <c r="K11" s="794"/>
    </row>
    <row r="12" spans="1:11" ht="18" customHeight="1">
      <c r="A12" s="788">
        <v>1995</v>
      </c>
      <c r="B12" s="789" t="s">
        <v>263</v>
      </c>
      <c r="C12" s="790">
        <v>61681</v>
      </c>
      <c r="D12" s="791">
        <v>7.3</v>
      </c>
      <c r="E12" s="795">
        <v>1.1825039037524911</v>
      </c>
      <c r="F12" s="790">
        <v>52436</v>
      </c>
      <c r="G12" s="791">
        <v>7.4</v>
      </c>
      <c r="H12" s="793">
        <v>85.011591900261024</v>
      </c>
      <c r="I12" s="790">
        <v>14959</v>
      </c>
      <c r="J12" s="793">
        <v>28.528110458463651</v>
      </c>
      <c r="K12" s="794"/>
    </row>
    <row r="13" spans="1:11" ht="18" customHeight="1">
      <c r="A13" s="788">
        <v>2000</v>
      </c>
      <c r="B13" s="789"/>
      <c r="C13" s="790">
        <v>59273</v>
      </c>
      <c r="D13" s="791">
        <v>-1.9</v>
      </c>
      <c r="E13" s="795">
        <v>1.0907907105478374</v>
      </c>
      <c r="F13" s="790">
        <v>51278</v>
      </c>
      <c r="G13" s="791">
        <v>-1.4</v>
      </c>
      <c r="H13" s="793">
        <v>86.511565130835294</v>
      </c>
      <c r="I13" s="790">
        <v>12491</v>
      </c>
      <c r="J13" s="793">
        <v>24.359374390576853</v>
      </c>
      <c r="K13" s="794"/>
    </row>
    <row r="14" spans="1:11" ht="18" customHeight="1">
      <c r="A14" s="788">
        <v>2001</v>
      </c>
      <c r="B14" s="789"/>
      <c r="C14" s="790">
        <v>61954</v>
      </c>
      <c r="D14" s="791">
        <v>4.5231386972145904</v>
      </c>
      <c r="E14" s="795">
        <v>1.1484839137359819</v>
      </c>
      <c r="F14" s="790">
        <v>54259</v>
      </c>
      <c r="G14" s="791">
        <v>5.8134092593314923</v>
      </c>
      <c r="H14" s="793">
        <v>87.579494463634305</v>
      </c>
      <c r="I14" s="790">
        <v>13633</v>
      </c>
      <c r="J14" s="793">
        <v>25.125785583958422</v>
      </c>
      <c r="K14" s="794"/>
    </row>
    <row r="15" spans="1:11" ht="18" customHeight="1">
      <c r="A15" s="788">
        <v>2002</v>
      </c>
      <c r="B15" s="789"/>
      <c r="C15" s="790">
        <v>61448</v>
      </c>
      <c r="D15" s="791">
        <v>-0.8167349969332105</v>
      </c>
      <c r="E15" s="795">
        <v>1.1541897418212335</v>
      </c>
      <c r="F15" s="790">
        <v>53913</v>
      </c>
      <c r="G15" s="791">
        <v>-0.63768222783316952</v>
      </c>
      <c r="H15" s="793">
        <v>87.737599270928271</v>
      </c>
      <c r="I15" s="790">
        <v>13571</v>
      </c>
      <c r="J15" s="793">
        <v>25.172036429061635</v>
      </c>
      <c r="K15" s="794"/>
    </row>
    <row r="16" spans="1:11" ht="18" customHeight="1">
      <c r="A16" s="788">
        <v>2003</v>
      </c>
      <c r="B16" s="789"/>
      <c r="C16" s="790">
        <v>61734</v>
      </c>
      <c r="D16" s="791">
        <v>0.46543418825673033</v>
      </c>
      <c r="E16" s="795">
        <v>1.1643271613343948</v>
      </c>
      <c r="F16" s="790">
        <v>54589</v>
      </c>
      <c r="G16" s="791">
        <v>1.2538719789290109</v>
      </c>
      <c r="H16" s="793">
        <v>88.426150905497778</v>
      </c>
      <c r="I16" s="790">
        <v>13385</v>
      </c>
      <c r="J16" s="793">
        <v>24.519591859165764</v>
      </c>
      <c r="K16" s="794"/>
    </row>
    <row r="17" spans="1:12" ht="18" customHeight="1">
      <c r="A17" s="788">
        <v>2004</v>
      </c>
      <c r="B17" s="789"/>
      <c r="C17" s="790">
        <v>61212</v>
      </c>
      <c r="D17" s="791">
        <v>-0.84556322285936902</v>
      </c>
      <c r="E17" s="795">
        <v>1.1449325809932438</v>
      </c>
      <c r="F17" s="790">
        <v>54402</v>
      </c>
      <c r="G17" s="791">
        <v>-0.34255985638131925</v>
      </c>
      <c r="H17" s="793">
        <v>88.874730445010783</v>
      </c>
      <c r="I17" s="790">
        <v>13080</v>
      </c>
      <c r="J17" s="793">
        <v>24.04323370464321</v>
      </c>
      <c r="K17" s="794"/>
    </row>
    <row r="18" spans="1:12" ht="18" customHeight="1">
      <c r="A18" s="788">
        <v>2005</v>
      </c>
      <c r="B18" s="789"/>
      <c r="C18" s="790">
        <v>63907</v>
      </c>
      <c r="D18" s="791">
        <v>4.40273149055741</v>
      </c>
      <c r="E18" s="795">
        <v>1.1892214374344512</v>
      </c>
      <c r="F18" s="790">
        <v>57413</v>
      </c>
      <c r="G18" s="791">
        <v>5.534722988125429</v>
      </c>
      <c r="H18" s="793">
        <v>89.838358865226027</v>
      </c>
      <c r="I18" s="790">
        <v>14941</v>
      </c>
      <c r="J18" s="793">
        <v>26.02372285022556</v>
      </c>
      <c r="K18" s="794"/>
    </row>
    <row r="19" spans="1:12" ht="18" customHeight="1">
      <c r="A19" s="788">
        <v>2006</v>
      </c>
      <c r="B19" s="789"/>
      <c r="C19" s="790">
        <v>64381</v>
      </c>
      <c r="D19" s="791">
        <v>0.74170278686216395</v>
      </c>
      <c r="E19" s="795">
        <v>1.1909924042577595</v>
      </c>
      <c r="F19" s="790">
        <v>58036</v>
      </c>
      <c r="G19" s="791">
        <v>1.0851200947520567</v>
      </c>
      <c r="H19" s="793">
        <v>90.144607881207179</v>
      </c>
      <c r="I19" s="790">
        <v>14620</v>
      </c>
      <c r="J19" s="793">
        <v>25.191260596870908</v>
      </c>
      <c r="K19" s="794"/>
    </row>
    <row r="20" spans="1:12" ht="18" customHeight="1">
      <c r="A20" s="788">
        <v>2007</v>
      </c>
      <c r="B20" s="789"/>
      <c r="C20" s="790">
        <v>64522</v>
      </c>
      <c r="D20" s="791">
        <v>0.21900871375095665</v>
      </c>
      <c r="E20" s="795">
        <v>1.1848223308214483</v>
      </c>
      <c r="F20" s="790">
        <v>58281</v>
      </c>
      <c r="G20" s="791">
        <v>0.4221517678682174</v>
      </c>
      <c r="H20" s="793">
        <v>90.327330212950613</v>
      </c>
      <c r="I20" s="790">
        <v>15015</v>
      </c>
      <c r="J20" s="793">
        <v>25.763113192978842</v>
      </c>
      <c r="K20" s="794"/>
    </row>
    <row r="21" spans="1:12" ht="18" customHeight="1">
      <c r="A21" s="788">
        <v>2008</v>
      </c>
      <c r="B21" s="789"/>
      <c r="C21" s="790">
        <v>66201</v>
      </c>
      <c r="D21" s="791">
        <v>2.6022131985989239</v>
      </c>
      <c r="E21" s="795">
        <v>1.2412173946302971</v>
      </c>
      <c r="F21" s="790">
        <v>59928</v>
      </c>
      <c r="G21" s="791">
        <v>2.8259638647243568</v>
      </c>
      <c r="H21" s="793">
        <v>90.524312321566143</v>
      </c>
      <c r="I21" s="790">
        <v>15255</v>
      </c>
      <c r="J21" s="793">
        <v>25.455546655987181</v>
      </c>
      <c r="K21" s="794"/>
    </row>
    <row r="22" spans="1:12" ht="18" customHeight="1">
      <c r="A22" s="788">
        <v>2009</v>
      </c>
      <c r="B22" s="789"/>
      <c r="C22" s="790">
        <v>68196</v>
      </c>
      <c r="D22" s="791">
        <v>3.0135496442651899</v>
      </c>
      <c r="E22" s="795">
        <v>1.3656634059039769</v>
      </c>
      <c r="F22" s="790">
        <v>61742</v>
      </c>
      <c r="G22" s="791">
        <v>3.026965692163941</v>
      </c>
      <c r="H22" s="793">
        <v>90.536101824153917</v>
      </c>
      <c r="I22" s="790">
        <v>15529</v>
      </c>
      <c r="J22" s="793">
        <v>25.151436623368213</v>
      </c>
      <c r="K22" s="794"/>
    </row>
    <row r="23" spans="1:12" ht="18" customHeight="1">
      <c r="A23" s="788">
        <v>2010</v>
      </c>
      <c r="B23" s="789"/>
      <c r="C23" s="790">
        <v>67791</v>
      </c>
      <c r="D23" s="791">
        <v>-0.59387647369346652</v>
      </c>
      <c r="E23" s="795">
        <v>1.3288715481017352</v>
      </c>
      <c r="F23" s="790">
        <v>61489</v>
      </c>
      <c r="G23" s="791">
        <v>-0.4097696867610412</v>
      </c>
      <c r="H23" s="793">
        <v>90.70378073785605</v>
      </c>
      <c r="I23" s="790">
        <v>16549</v>
      </c>
      <c r="J23" s="793">
        <v>26.913756932134202</v>
      </c>
      <c r="K23" s="794"/>
    </row>
    <row r="24" spans="1:12" ht="18" customHeight="1">
      <c r="A24" s="788">
        <v>2011</v>
      </c>
      <c r="B24" s="789"/>
      <c r="C24" s="790">
        <v>69874</v>
      </c>
      <c r="D24" s="791">
        <v>3.0726792642091105</v>
      </c>
      <c r="E24" s="795">
        <v>1.3942954292396168</v>
      </c>
      <c r="F24" s="790">
        <v>63445</v>
      </c>
      <c r="G24" s="791">
        <v>3.181056774382407</v>
      </c>
      <c r="H24" s="793">
        <v>90.799152760683526</v>
      </c>
      <c r="I24" s="790">
        <v>17298</v>
      </c>
      <c r="J24" s="793">
        <v>27.264559854992516</v>
      </c>
      <c r="K24" s="794"/>
    </row>
    <row r="25" spans="1:12" ht="18" customHeight="1">
      <c r="A25" s="788">
        <v>2012</v>
      </c>
      <c r="B25" s="789"/>
      <c r="C25" s="790">
        <v>69767.12</v>
      </c>
      <c r="D25" s="791">
        <v>-0.15296104416522294</v>
      </c>
      <c r="E25" s="795">
        <v>1.3804962670449452</v>
      </c>
      <c r="F25" s="790">
        <v>62630.1</v>
      </c>
      <c r="G25" s="791">
        <v>-1.2844195760107202</v>
      </c>
      <c r="H25" s="793">
        <v>89.770224139967368</v>
      </c>
      <c r="I25" s="790">
        <v>16726</v>
      </c>
      <c r="J25" s="793">
        <v>26.706008772139917</v>
      </c>
      <c r="K25" s="794"/>
    </row>
    <row r="26" spans="1:12" ht="18" customHeight="1">
      <c r="A26" s="788">
        <v>2013</v>
      </c>
      <c r="B26" s="789"/>
      <c r="C26" s="790">
        <v>68940.14</v>
      </c>
      <c r="D26" s="791">
        <v>-1.1853434683845254</v>
      </c>
      <c r="E26" s="795">
        <v>1.3398056139179362</v>
      </c>
      <c r="F26" s="790">
        <v>61939.83</v>
      </c>
      <c r="G26" s="791">
        <v>-1.1021377899763762</v>
      </c>
      <c r="H26" s="793">
        <v>89.845814064201207</v>
      </c>
      <c r="I26" s="790">
        <v>15617</v>
      </c>
      <c r="J26" s="793">
        <v>25.21317866064534</v>
      </c>
      <c r="K26" s="794"/>
    </row>
    <row r="27" spans="1:12" ht="18" customHeight="1">
      <c r="A27" s="796">
        <v>2014</v>
      </c>
      <c r="B27" s="797"/>
      <c r="C27" s="790">
        <v>65897.62</v>
      </c>
      <c r="D27" s="791">
        <v>-4.413277953888695</v>
      </c>
      <c r="E27" s="795">
        <v>1.2475515679582352</v>
      </c>
      <c r="F27" s="790">
        <v>58689.270000000004</v>
      </c>
      <c r="G27" s="791">
        <v>-5.247931742789735</v>
      </c>
      <c r="H27" s="793">
        <v>89.06128931515282</v>
      </c>
      <c r="I27" s="790">
        <v>15676</v>
      </c>
      <c r="J27" s="793">
        <v>26.710163544375316</v>
      </c>
      <c r="K27" s="794"/>
    </row>
    <row r="28" spans="1:12" ht="18" customHeight="1">
      <c r="A28" s="796">
        <v>2015</v>
      </c>
      <c r="B28" s="797"/>
      <c r="C28" s="790">
        <v>67481.210000000006</v>
      </c>
      <c r="D28" s="791">
        <v>2.4</v>
      </c>
      <c r="E28" s="795">
        <v>1.23</v>
      </c>
      <c r="F28" s="790">
        <v>59968.9</v>
      </c>
      <c r="G28" s="791">
        <v>2.1803474468160777</v>
      </c>
      <c r="H28" s="793">
        <v>88.867552908431833</v>
      </c>
      <c r="I28" s="790">
        <v>15829.49</v>
      </c>
      <c r="J28" s="793">
        <v>26.396165345704187</v>
      </c>
      <c r="K28" s="794"/>
    </row>
    <row r="29" spans="1:12" ht="18" customHeight="1">
      <c r="A29" s="796">
        <v>2016</v>
      </c>
      <c r="B29" s="797"/>
      <c r="C29" s="790">
        <v>66238.600000000006</v>
      </c>
      <c r="D29" s="791">
        <v>-1.8</v>
      </c>
      <c r="E29" s="795">
        <v>1.19</v>
      </c>
      <c r="F29" s="790">
        <v>58713.73</v>
      </c>
      <c r="G29" s="791">
        <v>-2.0930348897511886</v>
      </c>
      <c r="H29" s="793">
        <v>88.639750840144558</v>
      </c>
      <c r="I29" s="790">
        <v>14765.19</v>
      </c>
      <c r="J29" s="793">
        <v>25.14776356399091</v>
      </c>
      <c r="K29" s="794"/>
    </row>
    <row r="30" spans="1:12" ht="18" customHeight="1">
      <c r="A30" s="796">
        <v>2017</v>
      </c>
      <c r="B30" s="797"/>
      <c r="C30" s="798">
        <v>67213.17</v>
      </c>
      <c r="D30" s="799">
        <v>1.5</v>
      </c>
      <c r="E30" s="795">
        <v>1.19</v>
      </c>
      <c r="F30" s="798">
        <v>60074.19</v>
      </c>
      <c r="G30" s="799">
        <v>2.3171070889210998</v>
      </c>
      <c r="H30" s="800">
        <v>89.378599461980443</v>
      </c>
      <c r="I30" s="798">
        <v>16296.17</v>
      </c>
      <c r="J30" s="800">
        <v>27.126741117941002</v>
      </c>
      <c r="K30" s="794"/>
    </row>
    <row r="31" spans="1:12" ht="18" customHeight="1">
      <c r="A31" s="796">
        <v>2018</v>
      </c>
      <c r="B31" s="797"/>
      <c r="C31" s="798">
        <v>69077.22</v>
      </c>
      <c r="D31" s="799">
        <v>2.8</v>
      </c>
      <c r="E31" s="795">
        <v>1.21</v>
      </c>
      <c r="F31" s="798">
        <v>61725.700000000004</v>
      </c>
      <c r="G31" s="799">
        <v>2.7491173830225701</v>
      </c>
      <c r="H31" s="800">
        <v>89.357533496570937</v>
      </c>
      <c r="I31" s="798">
        <v>18907.099999999999</v>
      </c>
      <c r="J31" s="800">
        <v>30.630839342445686</v>
      </c>
      <c r="K31" s="794"/>
      <c r="L31" s="1829"/>
    </row>
    <row r="32" spans="1:12" ht="18" customHeight="1">
      <c r="A32" s="868">
        <v>2019</v>
      </c>
      <c r="B32" s="2189"/>
      <c r="C32" s="2192">
        <v>92814.71</v>
      </c>
      <c r="D32" s="870">
        <v>34.4</v>
      </c>
      <c r="E32" s="871">
        <v>1.62</v>
      </c>
      <c r="F32" s="869">
        <v>84584.27</v>
      </c>
      <c r="G32" s="870">
        <v>37</v>
      </c>
      <c r="H32" s="873">
        <v>91.1</v>
      </c>
      <c r="I32" s="869">
        <v>60501.16</v>
      </c>
      <c r="J32" s="873">
        <v>71.527672934932227</v>
      </c>
      <c r="K32" s="794"/>
      <c r="L32" s="1829"/>
    </row>
    <row r="33" spans="1:14" ht="18" customHeight="1">
      <c r="A33" s="868">
        <v>2020</v>
      </c>
      <c r="B33" s="2189"/>
      <c r="C33" s="2192">
        <v>90295.61</v>
      </c>
      <c r="D33" s="870">
        <v>-2.7</v>
      </c>
      <c r="E33" s="871">
        <v>1.63</v>
      </c>
      <c r="F33" s="869">
        <v>82437.5</v>
      </c>
      <c r="G33" s="870">
        <v>-2.5</v>
      </c>
      <c r="H33" s="873">
        <v>91.3</v>
      </c>
      <c r="I33" s="869">
        <v>55963.85</v>
      </c>
      <c r="J33" s="873">
        <v>67.886398786959816</v>
      </c>
      <c r="K33" s="794"/>
      <c r="L33" s="1829"/>
    </row>
    <row r="34" spans="1:14" ht="18" customHeight="1">
      <c r="A34" s="868">
        <v>2021</v>
      </c>
      <c r="B34" s="2189"/>
      <c r="C34" s="2192">
        <v>89383.12</v>
      </c>
      <c r="D34" s="870">
        <v>-1</v>
      </c>
      <c r="E34" s="872">
        <v>1.56</v>
      </c>
      <c r="F34" s="869">
        <v>81891.33</v>
      </c>
      <c r="G34" s="870">
        <v>-0.7</v>
      </c>
      <c r="H34" s="873">
        <v>91.6</v>
      </c>
      <c r="I34" s="869">
        <v>53076.79</v>
      </c>
      <c r="J34" s="873">
        <v>64.813686625922429</v>
      </c>
      <c r="K34" s="794"/>
      <c r="L34" s="1829"/>
    </row>
    <row r="35" spans="1:14" ht="18" customHeight="1">
      <c r="A35" s="868">
        <v>2022</v>
      </c>
      <c r="B35" s="2189"/>
      <c r="C35" s="2192">
        <v>98331.66</v>
      </c>
      <c r="D35" s="1831">
        <v>10</v>
      </c>
      <c r="E35" s="871">
        <v>1.68</v>
      </c>
      <c r="F35" s="1062">
        <v>90790.86</v>
      </c>
      <c r="G35" s="1831">
        <v>10.9</v>
      </c>
      <c r="H35" s="1832">
        <v>92.3</v>
      </c>
      <c r="I35" s="1062">
        <v>59351.15</v>
      </c>
      <c r="J35" s="1832">
        <v>65.371282968351665</v>
      </c>
      <c r="K35" s="801"/>
      <c r="L35" s="1833"/>
      <c r="M35" s="1834"/>
      <c r="N35" s="1830"/>
    </row>
    <row r="36" spans="1:14" ht="18" customHeight="1">
      <c r="A36" s="868">
        <v>2023</v>
      </c>
      <c r="B36" s="2189"/>
      <c r="C36" s="2192">
        <v>100332.16</v>
      </c>
      <c r="D36" s="1831">
        <v>2</v>
      </c>
      <c r="E36" s="871">
        <v>1.63</v>
      </c>
      <c r="F36" s="1062">
        <v>91528.77</v>
      </c>
      <c r="G36" s="1831">
        <v>0.8</v>
      </c>
      <c r="H36" s="1832">
        <v>91.2</v>
      </c>
      <c r="I36" s="1062">
        <v>60925.73</v>
      </c>
      <c r="J36" s="1832">
        <v>66.564567621743421</v>
      </c>
      <c r="K36" s="801"/>
    </row>
    <row r="37" spans="1:14" ht="18" customHeight="1" thickBot="1">
      <c r="A37" s="2194">
        <v>2024</v>
      </c>
      <c r="B37" s="2195"/>
      <c r="C37" s="2193">
        <v>102484.95</v>
      </c>
      <c r="D37" s="2190">
        <v>2.1</v>
      </c>
      <c r="E37" s="1843">
        <v>1.62</v>
      </c>
      <c r="F37" s="2197">
        <v>93154.28</v>
      </c>
      <c r="G37" s="1842">
        <v>1.8</v>
      </c>
      <c r="H37" s="1844">
        <v>90.9</v>
      </c>
      <c r="I37" s="2191">
        <v>59923.73</v>
      </c>
      <c r="J37" s="1844">
        <v>64.32740395825077</v>
      </c>
      <c r="K37" s="801"/>
    </row>
    <row r="38" spans="1:14" ht="15.75" customHeight="1" thickTop="1">
      <c r="A38" s="2624" t="s">
        <v>2244</v>
      </c>
      <c r="B38" s="2625"/>
      <c r="C38" s="1845" t="s">
        <v>2150</v>
      </c>
      <c r="D38" s="2628" t="s">
        <v>524</v>
      </c>
      <c r="E38" s="2628" t="s">
        <v>524</v>
      </c>
      <c r="F38" s="1845" t="s">
        <v>2150</v>
      </c>
      <c r="G38" s="2628" t="s">
        <v>524</v>
      </c>
      <c r="H38" s="802" t="s">
        <v>2151</v>
      </c>
      <c r="I38" s="2630" t="s">
        <v>524</v>
      </c>
      <c r="J38" s="2610" t="s">
        <v>524</v>
      </c>
      <c r="K38" s="794"/>
    </row>
    <row r="39" spans="1:14">
      <c r="A39" s="2626"/>
      <c r="B39" s="2627"/>
      <c r="C39" s="2196">
        <v>33448</v>
      </c>
      <c r="D39" s="2629"/>
      <c r="E39" s="2629"/>
      <c r="F39" s="2196">
        <v>30110</v>
      </c>
      <c r="G39" s="2629"/>
      <c r="H39" s="874">
        <v>90</v>
      </c>
      <c r="I39" s="2631"/>
      <c r="J39" s="2611"/>
      <c r="K39" s="794"/>
    </row>
    <row r="40" spans="1:14" ht="15" customHeight="1">
      <c r="A40" s="804" t="s">
        <v>830</v>
      </c>
      <c r="B40" s="804"/>
      <c r="C40" s="804"/>
      <c r="D40" s="804"/>
      <c r="E40" s="804"/>
      <c r="F40" s="804"/>
      <c r="G40" s="804"/>
      <c r="H40" s="804"/>
      <c r="I40" s="804"/>
      <c r="J40" s="805"/>
      <c r="K40" s="804"/>
    </row>
    <row r="41" spans="1:14" ht="15" customHeight="1">
      <c r="A41" s="804" t="s">
        <v>831</v>
      </c>
      <c r="B41" s="804"/>
      <c r="C41" s="804"/>
      <c r="D41" s="804"/>
      <c r="E41" s="804"/>
      <c r="F41" s="804"/>
      <c r="G41" s="804"/>
      <c r="H41" s="804"/>
      <c r="I41" s="804"/>
      <c r="J41" s="804"/>
      <c r="K41" s="804"/>
    </row>
    <row r="42" spans="1:14" ht="15" customHeight="1">
      <c r="A42" s="806" t="s">
        <v>832</v>
      </c>
      <c r="B42" s="804"/>
      <c r="C42" s="804"/>
      <c r="D42" s="804"/>
      <c r="E42" s="804"/>
      <c r="F42" s="804"/>
      <c r="G42" s="804"/>
      <c r="H42" s="804"/>
      <c r="I42" s="804"/>
      <c r="J42" s="804"/>
      <c r="K42" s="804"/>
    </row>
    <row r="43" spans="1:14" ht="15" customHeight="1">
      <c r="A43" s="804" t="s">
        <v>833</v>
      </c>
      <c r="B43" s="804"/>
      <c r="C43" s="804"/>
      <c r="D43" s="804"/>
      <c r="E43" s="804"/>
      <c r="F43" s="804"/>
      <c r="G43" s="804"/>
      <c r="H43" s="804"/>
      <c r="I43" s="804"/>
      <c r="J43" s="804"/>
      <c r="K43" s="807"/>
    </row>
    <row r="44" spans="1:14" ht="15" customHeight="1">
      <c r="A44" s="804" t="s">
        <v>834</v>
      </c>
      <c r="B44" s="804"/>
      <c r="C44" s="804"/>
      <c r="D44" s="804"/>
      <c r="E44" s="804"/>
      <c r="F44" s="804"/>
      <c r="G44" s="804"/>
      <c r="H44" s="804"/>
      <c r="I44" s="804"/>
      <c r="J44" s="804"/>
      <c r="K44" s="807"/>
    </row>
    <row r="45" spans="1:14" ht="15" customHeight="1">
      <c r="A45" s="808" t="s">
        <v>2152</v>
      </c>
      <c r="B45" s="804"/>
      <c r="C45" s="804"/>
      <c r="D45" s="804"/>
      <c r="E45" s="804"/>
      <c r="F45" s="804"/>
      <c r="G45" s="804"/>
      <c r="H45" s="804"/>
      <c r="I45" s="804"/>
      <c r="J45" s="804"/>
      <c r="K45" s="807"/>
    </row>
    <row r="46" spans="1:14" ht="15" customHeight="1">
      <c r="A46" s="804" t="s">
        <v>835</v>
      </c>
      <c r="B46" s="804"/>
      <c r="C46" s="804"/>
      <c r="D46" s="804"/>
      <c r="E46" s="804"/>
      <c r="F46" s="804"/>
      <c r="G46" s="804"/>
      <c r="H46" s="804"/>
      <c r="I46" s="804"/>
      <c r="J46" s="804"/>
      <c r="K46" s="807"/>
    </row>
    <row r="47" spans="1:14" ht="15" customHeight="1">
      <c r="A47" s="808" t="s">
        <v>836</v>
      </c>
      <c r="B47" s="804"/>
      <c r="C47" s="804"/>
      <c r="D47" s="804"/>
      <c r="E47" s="804"/>
      <c r="F47" s="804"/>
      <c r="G47" s="804"/>
      <c r="H47" s="804"/>
      <c r="I47" s="804"/>
      <c r="J47" s="804"/>
      <c r="K47" s="807"/>
    </row>
    <row r="48" spans="1:14" ht="15" customHeight="1">
      <c r="A48" s="809" t="s">
        <v>2245</v>
      </c>
      <c r="B48" s="809"/>
      <c r="C48" s="809"/>
      <c r="D48" s="809"/>
      <c r="E48" s="809"/>
      <c r="F48" s="809"/>
      <c r="G48" s="809"/>
      <c r="H48" s="809"/>
      <c r="I48" s="809"/>
      <c r="J48" s="809"/>
      <c r="K48" s="810"/>
    </row>
    <row r="49" spans="1:11" ht="15" customHeight="1">
      <c r="A49" s="809" t="s">
        <v>837</v>
      </c>
      <c r="B49" s="809"/>
      <c r="C49" s="809"/>
      <c r="D49" s="809"/>
      <c r="E49" s="809"/>
      <c r="F49" s="809"/>
      <c r="G49" s="809"/>
      <c r="H49" s="809"/>
      <c r="I49" s="809"/>
      <c r="J49" s="809"/>
      <c r="K49" s="810"/>
    </row>
    <row r="50" spans="1:11" ht="15" customHeight="1">
      <c r="A50" s="296"/>
      <c r="B50" s="296"/>
      <c r="C50" s="296"/>
      <c r="D50" s="296"/>
      <c r="E50" s="811"/>
      <c r="F50" s="296"/>
      <c r="G50" s="296"/>
      <c r="H50" s="296"/>
      <c r="I50" s="296"/>
      <c r="J50" s="296"/>
      <c r="K50" s="804"/>
    </row>
    <row r="51" spans="1:11" ht="16" customHeight="1">
      <c r="A51" s="391" t="s">
        <v>838</v>
      </c>
      <c r="B51" s="296"/>
      <c r="C51" s="296"/>
      <c r="D51" s="296"/>
      <c r="E51" s="296"/>
      <c r="F51" s="296"/>
      <c r="G51" s="296"/>
      <c r="H51" s="296"/>
      <c r="I51" s="296"/>
      <c r="J51" s="296"/>
      <c r="K51" s="804"/>
    </row>
    <row r="52" spans="1:11">
      <c r="A52" s="812" t="s">
        <v>839</v>
      </c>
      <c r="B52" s="296"/>
      <c r="C52" s="296"/>
      <c r="D52" s="296"/>
      <c r="E52" s="296"/>
      <c r="F52" s="296"/>
      <c r="G52" s="296"/>
      <c r="H52" s="296"/>
      <c r="I52" s="296"/>
      <c r="J52" s="296"/>
      <c r="K52" s="804"/>
    </row>
    <row r="56" spans="1:11">
      <c r="F56" s="803"/>
    </row>
    <row r="57" spans="1:11">
      <c r="D57" s="803"/>
    </row>
  </sheetData>
  <mergeCells count="11">
    <mergeCell ref="J38:J39"/>
    <mergeCell ref="A4:A7"/>
    <mergeCell ref="C4:E6"/>
    <mergeCell ref="K4:K7"/>
    <mergeCell ref="F5:F7"/>
    <mergeCell ref="I6:I7"/>
    <mergeCell ref="A38:B39"/>
    <mergeCell ref="D38:D39"/>
    <mergeCell ref="E38:E39"/>
    <mergeCell ref="G38:G39"/>
    <mergeCell ref="I38:I39"/>
  </mergeCells>
  <phoneticPr fontId="3"/>
  <pageMargins left="0.43307086614173229" right="0.43307086614173229" top="0.3543307086614173" bottom="0.3543307086614173" header="0.31496062992125984" footer="0.31496062992125984"/>
  <pageSetup paperSize="9" scale="86" orientation="portrait" horizontalDpi="4294967292" verticalDpi="4294967292"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CE1F-D6DC-4B81-82F3-91BB49FC386F}">
  <sheetPr>
    <pageSetUpPr fitToPage="1"/>
  </sheetPr>
  <dimension ref="A1:K50"/>
  <sheetViews>
    <sheetView showGridLines="0" zoomScaleNormal="100" zoomScaleSheetLayoutView="100" workbookViewId="0"/>
  </sheetViews>
  <sheetFormatPr defaultColWidth="12.83203125" defaultRowHeight="20"/>
  <cols>
    <col min="1" max="1" width="37.83203125" style="658" customWidth="1"/>
    <col min="2" max="2" width="12.33203125" style="658" customWidth="1"/>
    <col min="3" max="3" width="13.33203125" style="658" customWidth="1"/>
    <col min="4" max="4" width="10.75" style="658" customWidth="1"/>
    <col min="5" max="6" width="11.5" style="658" customWidth="1"/>
    <col min="7" max="7" width="14.33203125" style="658" customWidth="1"/>
    <col min="8" max="10" width="12.83203125" style="658"/>
    <col min="11" max="11" width="12.83203125" style="819"/>
    <col min="12" max="16384" width="12.83203125" style="658"/>
  </cols>
  <sheetData>
    <row r="1" spans="1:11" s="814" customFormat="1" ht="23.5">
      <c r="A1" s="151" t="s">
        <v>840</v>
      </c>
      <c r="B1" s="813"/>
      <c r="C1" s="813"/>
      <c r="D1" s="813"/>
      <c r="E1" s="813"/>
      <c r="F1" s="813"/>
      <c r="G1" s="813"/>
      <c r="K1" s="815"/>
    </row>
    <row r="2" spans="1:11" s="814" customFormat="1">
      <c r="A2" s="813"/>
      <c r="B2" s="813"/>
      <c r="C2" s="813"/>
      <c r="D2" s="813"/>
      <c r="E2" s="813"/>
      <c r="F2" s="813"/>
      <c r="G2" s="813"/>
      <c r="K2" s="815"/>
    </row>
    <row r="3" spans="1:11" s="814" customFormat="1">
      <c r="A3" s="1699" t="s">
        <v>2246</v>
      </c>
      <c r="B3" s="813"/>
      <c r="C3" s="813"/>
      <c r="D3" s="813"/>
      <c r="E3" s="813"/>
      <c r="F3" s="813"/>
      <c r="G3" s="298" t="s">
        <v>841</v>
      </c>
      <c r="K3" s="815"/>
    </row>
    <row r="4" spans="1:11" ht="22.5" customHeight="1">
      <c r="A4" s="2437" t="s">
        <v>842</v>
      </c>
      <c r="B4" s="2437" t="s">
        <v>5</v>
      </c>
      <c r="C4" s="816" t="s">
        <v>843</v>
      </c>
      <c r="D4" s="817"/>
      <c r="E4" s="817"/>
      <c r="F4" s="818"/>
      <c r="G4" s="2632" t="s">
        <v>844</v>
      </c>
    </row>
    <row r="5" spans="1:11" ht="22.5" customHeight="1">
      <c r="A5" s="2438"/>
      <c r="B5" s="2438"/>
      <c r="C5" s="820"/>
      <c r="D5" s="821" t="s">
        <v>845</v>
      </c>
      <c r="E5" s="557" t="s">
        <v>846</v>
      </c>
      <c r="F5" s="557" t="s">
        <v>847</v>
      </c>
      <c r="G5" s="2633"/>
    </row>
    <row r="6" spans="1:11" ht="24" customHeight="1" thickBot="1">
      <c r="A6" s="822" t="s">
        <v>848</v>
      </c>
      <c r="B6" s="2198">
        <v>10248494766</v>
      </c>
      <c r="C6" s="2198">
        <v>9315428493</v>
      </c>
      <c r="D6" s="1835">
        <v>100</v>
      </c>
      <c r="E6" s="2198">
        <v>3323055193</v>
      </c>
      <c r="F6" s="2199">
        <v>5992373300</v>
      </c>
      <c r="G6" s="2199">
        <v>933066273</v>
      </c>
      <c r="H6" s="823"/>
      <c r="I6" s="824"/>
      <c r="J6" s="824"/>
    </row>
    <row r="7" spans="1:11" ht="18" customHeight="1" thickTop="1">
      <c r="A7" s="1836" t="s">
        <v>963</v>
      </c>
      <c r="B7" s="2200">
        <v>1124984925</v>
      </c>
      <c r="C7" s="2200">
        <v>963468797</v>
      </c>
      <c r="D7" s="879">
        <v>10.342721193383539</v>
      </c>
      <c r="E7" s="2200">
        <v>273717117</v>
      </c>
      <c r="F7" s="2200">
        <v>689751680</v>
      </c>
      <c r="G7" s="2200">
        <v>161516128</v>
      </c>
      <c r="K7" s="824"/>
    </row>
    <row r="8" spans="1:11" ht="18" customHeight="1">
      <c r="A8" s="877" t="s">
        <v>2153</v>
      </c>
      <c r="B8" s="2200">
        <v>47535494</v>
      </c>
      <c r="C8" s="2201">
        <v>43584669</v>
      </c>
      <c r="D8" s="879">
        <v>0.46787615870543503</v>
      </c>
      <c r="E8" s="2201">
        <v>6891862</v>
      </c>
      <c r="F8" s="2201">
        <v>36692807</v>
      </c>
      <c r="G8" s="2201">
        <v>3950825</v>
      </c>
    </row>
    <row r="9" spans="1:11" ht="18" customHeight="1">
      <c r="A9" s="875" t="s">
        <v>849</v>
      </c>
      <c r="B9" s="2200">
        <v>350206139</v>
      </c>
      <c r="C9" s="2201">
        <v>249411238</v>
      </c>
      <c r="D9" s="880">
        <v>2.6773995226029372</v>
      </c>
      <c r="E9" s="2201">
        <v>54653417</v>
      </c>
      <c r="F9" s="2201">
        <v>194757821</v>
      </c>
      <c r="G9" s="2201">
        <v>100794901</v>
      </c>
    </row>
    <row r="10" spans="1:11" ht="18" customHeight="1">
      <c r="A10" s="876" t="s">
        <v>850</v>
      </c>
      <c r="B10" s="2200">
        <v>11270077</v>
      </c>
      <c r="C10" s="2201">
        <v>11270077</v>
      </c>
      <c r="D10" s="880">
        <v>0.12098291569162711</v>
      </c>
      <c r="E10" s="2201">
        <v>11103171</v>
      </c>
      <c r="F10" s="2201">
        <v>166906</v>
      </c>
      <c r="G10" s="2201" t="s">
        <v>135</v>
      </c>
    </row>
    <row r="11" spans="1:11" ht="18" customHeight="1">
      <c r="A11" s="875" t="s">
        <v>851</v>
      </c>
      <c r="B11" s="2200">
        <v>733228963</v>
      </c>
      <c r="C11" s="2201">
        <v>719580915</v>
      </c>
      <c r="D11" s="879">
        <v>7.724614230474991</v>
      </c>
      <c r="E11" s="2201">
        <v>302667281</v>
      </c>
      <c r="F11" s="2201">
        <v>416913634</v>
      </c>
      <c r="G11" s="2201">
        <v>13648048</v>
      </c>
    </row>
    <row r="12" spans="1:11" ht="18" customHeight="1">
      <c r="A12" s="875" t="s">
        <v>852</v>
      </c>
      <c r="B12" s="2200">
        <v>153841561</v>
      </c>
      <c r="C12" s="2201">
        <v>115934555</v>
      </c>
      <c r="D12" s="879">
        <v>1.244543448399803</v>
      </c>
      <c r="E12" s="2201">
        <v>36745852</v>
      </c>
      <c r="F12" s="2201">
        <v>79188703</v>
      </c>
      <c r="G12" s="2201">
        <v>37907006</v>
      </c>
    </row>
    <row r="13" spans="1:11" ht="18" customHeight="1">
      <c r="A13" s="875" t="s">
        <v>853</v>
      </c>
      <c r="B13" s="2200">
        <v>559363050</v>
      </c>
      <c r="C13" s="2201">
        <v>480372090</v>
      </c>
      <c r="D13" s="879">
        <v>5.1567363794480476</v>
      </c>
      <c r="E13" s="2201">
        <v>207459574</v>
      </c>
      <c r="F13" s="2201">
        <v>272912516</v>
      </c>
      <c r="G13" s="2201">
        <v>78990960</v>
      </c>
    </row>
    <row r="14" spans="1:11" ht="18" customHeight="1">
      <c r="A14" s="875" t="s">
        <v>854</v>
      </c>
      <c r="B14" s="2200">
        <v>338633470</v>
      </c>
      <c r="C14" s="2201">
        <v>338460072</v>
      </c>
      <c r="D14" s="879">
        <v>3.6333280026177319</v>
      </c>
      <c r="E14" s="2201">
        <v>148077094</v>
      </c>
      <c r="F14" s="2201">
        <v>190382978</v>
      </c>
      <c r="G14" s="2201">
        <v>173398</v>
      </c>
    </row>
    <row r="15" spans="1:11" ht="18" customHeight="1">
      <c r="A15" s="875" t="s">
        <v>855</v>
      </c>
      <c r="B15" s="2200">
        <v>150849798</v>
      </c>
      <c r="C15" s="2201">
        <v>141453580</v>
      </c>
      <c r="D15" s="879">
        <v>1.5184871002583948</v>
      </c>
      <c r="E15" s="2201">
        <v>52512218</v>
      </c>
      <c r="F15" s="2201">
        <v>88941362</v>
      </c>
      <c r="G15" s="2201">
        <v>9396218</v>
      </c>
    </row>
    <row r="16" spans="1:11" ht="18" customHeight="1">
      <c r="A16" s="875" t="s">
        <v>2282</v>
      </c>
      <c r="B16" s="2200">
        <v>444416709</v>
      </c>
      <c r="C16" s="2201">
        <v>244854338</v>
      </c>
      <c r="D16" s="879">
        <v>2.6284817513654226</v>
      </c>
      <c r="E16" s="2201">
        <v>57446957</v>
      </c>
      <c r="F16" s="2201">
        <v>187407381</v>
      </c>
      <c r="G16" s="2201">
        <v>199562371</v>
      </c>
    </row>
    <row r="17" spans="1:7" ht="18" customHeight="1">
      <c r="A17" s="875" t="s">
        <v>856</v>
      </c>
      <c r="B17" s="2200">
        <v>27755269</v>
      </c>
      <c r="C17" s="2201">
        <v>11095950</v>
      </c>
      <c r="D17" s="879">
        <v>0.11911368337310471</v>
      </c>
      <c r="E17" s="2201">
        <v>1246886</v>
      </c>
      <c r="F17" s="2201">
        <v>9849064</v>
      </c>
      <c r="G17" s="2201">
        <v>16659319</v>
      </c>
    </row>
    <row r="18" spans="1:7" ht="18" customHeight="1">
      <c r="A18" s="877" t="s">
        <v>857</v>
      </c>
      <c r="B18" s="2200">
        <v>267044</v>
      </c>
      <c r="C18" s="2201">
        <v>267044</v>
      </c>
      <c r="D18" s="879">
        <v>2.8666850934518789E-3</v>
      </c>
      <c r="E18" s="2201">
        <v>110907</v>
      </c>
      <c r="F18" s="2201">
        <v>156137</v>
      </c>
      <c r="G18" s="2201" t="s">
        <v>135</v>
      </c>
    </row>
    <row r="19" spans="1:7" ht="18" customHeight="1">
      <c r="A19" s="875" t="s">
        <v>858</v>
      </c>
      <c r="B19" s="2200">
        <v>193218008</v>
      </c>
      <c r="C19" s="2201">
        <v>84388731</v>
      </c>
      <c r="D19" s="879">
        <v>0.90590283703442309</v>
      </c>
      <c r="E19" s="2201">
        <v>32529677</v>
      </c>
      <c r="F19" s="2201">
        <v>51859054</v>
      </c>
      <c r="G19" s="2201">
        <v>108829277</v>
      </c>
    </row>
    <row r="20" spans="1:7" ht="18" customHeight="1">
      <c r="A20" s="875" t="s">
        <v>859</v>
      </c>
      <c r="B20" s="2200">
        <v>185035287</v>
      </c>
      <c r="C20" s="2201">
        <v>142648643</v>
      </c>
      <c r="D20" s="879">
        <v>1.5313159572551291</v>
      </c>
      <c r="E20" s="2201">
        <v>57161738</v>
      </c>
      <c r="F20" s="2201">
        <v>85486905</v>
      </c>
      <c r="G20" s="2201">
        <v>42386644</v>
      </c>
    </row>
    <row r="21" spans="1:7" ht="18" customHeight="1">
      <c r="A21" s="875" t="s">
        <v>860</v>
      </c>
      <c r="B21" s="2200">
        <v>676500908</v>
      </c>
      <c r="C21" s="2201">
        <v>676474725</v>
      </c>
      <c r="D21" s="879">
        <v>7.2618744860564526</v>
      </c>
      <c r="E21" s="2201">
        <v>392945977</v>
      </c>
      <c r="F21" s="2201">
        <v>283528748</v>
      </c>
      <c r="G21" s="2201">
        <v>26183</v>
      </c>
    </row>
    <row r="22" spans="1:7" ht="18" customHeight="1">
      <c r="A22" s="875" t="s">
        <v>861</v>
      </c>
      <c r="B22" s="2200">
        <v>68023215</v>
      </c>
      <c r="C22" s="2201">
        <v>68023215</v>
      </c>
      <c r="D22" s="879">
        <v>0.73022099897085213</v>
      </c>
      <c r="E22" s="2201">
        <v>32948321</v>
      </c>
      <c r="F22" s="2201">
        <v>35074894</v>
      </c>
      <c r="G22" s="2201" t="s">
        <v>135</v>
      </c>
    </row>
    <row r="23" spans="1:7" ht="18" customHeight="1">
      <c r="A23" s="875" t="s">
        <v>862</v>
      </c>
      <c r="B23" s="2200">
        <v>1515250855</v>
      </c>
      <c r="C23" s="2201">
        <v>1470245775</v>
      </c>
      <c r="D23" s="879">
        <v>15.782910857023955</v>
      </c>
      <c r="E23" s="2201">
        <v>607386630</v>
      </c>
      <c r="F23" s="2201">
        <v>862859145</v>
      </c>
      <c r="G23" s="2201">
        <v>45005080</v>
      </c>
    </row>
    <row r="24" spans="1:7" ht="18" customHeight="1">
      <c r="A24" s="877" t="s">
        <v>863</v>
      </c>
      <c r="B24" s="2200">
        <v>1215760</v>
      </c>
      <c r="C24" s="2201">
        <v>82376</v>
      </c>
      <c r="D24" s="879">
        <v>8.8429641279411618E-4</v>
      </c>
      <c r="E24" s="2201" t="s">
        <v>135</v>
      </c>
      <c r="F24" s="2201">
        <v>82376</v>
      </c>
      <c r="G24" s="2201">
        <v>1133384</v>
      </c>
    </row>
    <row r="25" spans="1:7" ht="18" customHeight="1">
      <c r="A25" s="875" t="s">
        <v>864</v>
      </c>
      <c r="B25" s="2200">
        <v>1320777651</v>
      </c>
      <c r="C25" s="2201">
        <v>1320777651</v>
      </c>
      <c r="D25" s="879">
        <v>14.178388594711313</v>
      </c>
      <c r="E25" s="2201">
        <v>164450744</v>
      </c>
      <c r="F25" s="2201">
        <v>1156326907</v>
      </c>
      <c r="G25" s="2201" t="s">
        <v>135</v>
      </c>
    </row>
    <row r="26" spans="1:7" ht="18" customHeight="1">
      <c r="A26" s="875" t="s">
        <v>865</v>
      </c>
      <c r="B26" s="2200">
        <v>50194784</v>
      </c>
      <c r="C26" s="2201">
        <v>50194784</v>
      </c>
      <c r="D26" s="879">
        <v>0.53883494503466423</v>
      </c>
      <c r="E26" s="2201">
        <v>39000639</v>
      </c>
      <c r="F26" s="2201">
        <v>11194145</v>
      </c>
      <c r="G26" s="2201" t="s">
        <v>135</v>
      </c>
    </row>
    <row r="27" spans="1:7" ht="18" customHeight="1">
      <c r="A27" s="875" t="s">
        <v>866</v>
      </c>
      <c r="B27" s="2200">
        <v>169829626</v>
      </c>
      <c r="C27" s="2201">
        <v>156977590</v>
      </c>
      <c r="D27" s="879">
        <v>1.6851354730269195</v>
      </c>
      <c r="E27" s="2201">
        <v>47100921</v>
      </c>
      <c r="F27" s="2201">
        <v>109876669</v>
      </c>
      <c r="G27" s="2201">
        <v>12852036</v>
      </c>
    </row>
    <row r="28" spans="1:7" ht="18" customHeight="1">
      <c r="A28" s="877" t="s">
        <v>867</v>
      </c>
      <c r="B28" s="2202">
        <v>3787166</v>
      </c>
      <c r="C28" s="2201">
        <v>2739477</v>
      </c>
      <c r="D28" s="879">
        <v>2.9407954793046365E-2</v>
      </c>
      <c r="E28" s="2201">
        <v>3900</v>
      </c>
      <c r="F28" s="2201">
        <v>2735577</v>
      </c>
      <c r="G28" s="2201">
        <v>1047689</v>
      </c>
    </row>
    <row r="29" spans="1:7" ht="18" customHeight="1">
      <c r="A29" s="875" t="s">
        <v>868</v>
      </c>
      <c r="B29" s="2200">
        <v>266274247</v>
      </c>
      <c r="C29" s="2201">
        <v>209339863</v>
      </c>
      <c r="D29" s="879">
        <v>2.2472381507442916</v>
      </c>
      <c r="E29" s="2201">
        <v>1218037</v>
      </c>
      <c r="F29" s="2201">
        <v>208121826</v>
      </c>
      <c r="G29" s="2201">
        <v>56934384</v>
      </c>
    </row>
    <row r="30" spans="1:7" ht="18" customHeight="1">
      <c r="A30" s="875" t="s">
        <v>869</v>
      </c>
      <c r="B30" s="2200">
        <v>13388445</v>
      </c>
      <c r="C30" s="2201">
        <v>4481609</v>
      </c>
      <c r="D30" s="879">
        <v>4.8109531444180662E-2</v>
      </c>
      <c r="E30" s="2201" t="s">
        <v>135</v>
      </c>
      <c r="F30" s="2201">
        <v>4481609</v>
      </c>
      <c r="G30" s="2201">
        <v>8906836</v>
      </c>
    </row>
    <row r="31" spans="1:7" ht="18" customHeight="1">
      <c r="A31" s="875" t="s">
        <v>870</v>
      </c>
      <c r="B31" s="2200">
        <v>171501737</v>
      </c>
      <c r="C31" s="2201">
        <v>171501737</v>
      </c>
      <c r="D31" s="879">
        <v>1.8410504372275898</v>
      </c>
      <c r="E31" s="2201">
        <v>72296257</v>
      </c>
      <c r="F31" s="2201">
        <v>99205480</v>
      </c>
      <c r="G31" s="2201" t="s">
        <v>135</v>
      </c>
    </row>
    <row r="32" spans="1:7" ht="18" customHeight="1">
      <c r="A32" s="875" t="s">
        <v>871</v>
      </c>
      <c r="B32" s="2200">
        <v>407773740</v>
      </c>
      <c r="C32" s="2201">
        <v>407247260</v>
      </c>
      <c r="D32" s="879">
        <v>4.3717501594910262</v>
      </c>
      <c r="E32" s="2201">
        <v>99512186</v>
      </c>
      <c r="F32" s="2201">
        <v>307735074</v>
      </c>
      <c r="G32" s="2201">
        <v>526480</v>
      </c>
    </row>
    <row r="33" spans="1:11" ht="17.149999999999999" customHeight="1">
      <c r="A33" s="875" t="s">
        <v>872</v>
      </c>
      <c r="B33" s="2200">
        <v>713853428</v>
      </c>
      <c r="C33" s="2201">
        <v>713853428</v>
      </c>
      <c r="D33" s="879">
        <v>7.6631303491451757</v>
      </c>
      <c r="E33" s="2201">
        <v>335949843</v>
      </c>
      <c r="F33" s="2201">
        <v>377903585</v>
      </c>
      <c r="G33" s="2201" t="s">
        <v>135</v>
      </c>
    </row>
    <row r="34" spans="1:11" ht="18" customHeight="1">
      <c r="A34" s="877" t="s">
        <v>873</v>
      </c>
      <c r="B34" s="2200">
        <v>571962</v>
      </c>
      <c r="C34" s="2201">
        <v>515290</v>
      </c>
      <c r="D34" s="879">
        <v>5.5315759268316032E-3</v>
      </c>
      <c r="E34" s="2201">
        <v>499</v>
      </c>
      <c r="F34" s="2201">
        <v>514791</v>
      </c>
      <c r="G34" s="2201">
        <v>56672</v>
      </c>
    </row>
    <row r="35" spans="1:11" ht="18" customHeight="1">
      <c r="A35" s="877" t="s">
        <v>874</v>
      </c>
      <c r="B35" s="2200">
        <v>12874832</v>
      </c>
      <c r="C35" s="2201">
        <v>11269683</v>
      </c>
      <c r="D35" s="879">
        <v>0.12097868614920407</v>
      </c>
      <c r="E35" s="2201">
        <v>6242825</v>
      </c>
      <c r="F35" s="2201">
        <v>5026858</v>
      </c>
      <c r="G35" s="2201">
        <v>1605149</v>
      </c>
    </row>
    <row r="36" spans="1:11" ht="18" customHeight="1">
      <c r="A36" s="877" t="s">
        <v>875</v>
      </c>
      <c r="B36" s="2200">
        <v>37689022</v>
      </c>
      <c r="C36" s="2201">
        <v>37689022</v>
      </c>
      <c r="D36" s="879">
        <v>0.40458710008155929</v>
      </c>
      <c r="E36" s="2201">
        <v>6007220</v>
      </c>
      <c r="F36" s="2201">
        <v>31681802</v>
      </c>
      <c r="G36" s="2201" t="s">
        <v>135</v>
      </c>
    </row>
    <row r="37" spans="1:11" ht="18" customHeight="1">
      <c r="A37" s="875" t="s">
        <v>876</v>
      </c>
      <c r="B37" s="2200">
        <v>21287705</v>
      </c>
      <c r="C37" s="2201">
        <v>7098935</v>
      </c>
      <c r="D37" s="879">
        <v>7.6206210002410887E-2</v>
      </c>
      <c r="E37" s="2201">
        <v>2306313</v>
      </c>
      <c r="F37" s="2201">
        <v>4792622</v>
      </c>
      <c r="G37" s="2201">
        <v>14188770</v>
      </c>
    </row>
    <row r="38" spans="1:11" ht="18" customHeight="1">
      <c r="A38" s="875" t="s">
        <v>877</v>
      </c>
      <c r="B38" s="2200">
        <v>432974140</v>
      </c>
      <c r="C38" s="2201">
        <v>417821587</v>
      </c>
      <c r="D38" s="879">
        <v>4.4852642829470319</v>
      </c>
      <c r="E38" s="2201">
        <v>242938113</v>
      </c>
      <c r="F38" s="2201">
        <v>174883474</v>
      </c>
      <c r="G38" s="2201">
        <v>15152553</v>
      </c>
    </row>
    <row r="39" spans="1:11" ht="18" customHeight="1">
      <c r="A39" s="877" t="s">
        <v>878</v>
      </c>
      <c r="B39" s="2200">
        <v>18919317</v>
      </c>
      <c r="C39" s="2201">
        <v>17103355</v>
      </c>
      <c r="D39" s="879">
        <v>0.18360245063178973</v>
      </c>
      <c r="E39" s="2201">
        <v>9995269</v>
      </c>
      <c r="F39" s="2201">
        <v>7108086</v>
      </c>
      <c r="G39" s="2201">
        <v>1815962</v>
      </c>
    </row>
    <row r="40" spans="1:11" ht="18" customHeight="1">
      <c r="A40" s="878" t="s">
        <v>879</v>
      </c>
      <c r="B40" s="2200">
        <v>16299652</v>
      </c>
      <c r="C40" s="2201">
        <v>16299652</v>
      </c>
      <c r="D40" s="879">
        <v>0.17497479597689186</v>
      </c>
      <c r="E40" s="2201">
        <v>16299652</v>
      </c>
      <c r="F40" s="2201" t="s">
        <v>135</v>
      </c>
      <c r="G40" s="2201" t="s">
        <v>135</v>
      </c>
    </row>
    <row r="41" spans="1:11" ht="18" customHeight="1">
      <c r="A41" s="877" t="s">
        <v>880</v>
      </c>
      <c r="B41" s="2200">
        <v>8900780</v>
      </c>
      <c r="C41" s="2201">
        <v>8900780</v>
      </c>
      <c r="D41" s="879">
        <v>9.5548798497980161E-2</v>
      </c>
      <c r="E41" s="2201">
        <v>4128096</v>
      </c>
      <c r="F41" s="2201">
        <v>4772684</v>
      </c>
      <c r="G41" s="2201" t="s">
        <v>135</v>
      </c>
    </row>
    <row r="42" spans="1:11" ht="18" customHeight="1">
      <c r="A42" s="764" t="s">
        <v>402</v>
      </c>
      <c r="B42" s="825"/>
      <c r="C42" s="825"/>
      <c r="D42" s="826"/>
      <c r="E42" s="825"/>
      <c r="F42" s="825"/>
      <c r="G42" s="825"/>
      <c r="K42" s="824"/>
    </row>
    <row r="43" spans="1:11" ht="18" customHeight="1">
      <c r="A43" s="326" t="s">
        <v>881</v>
      </c>
      <c r="B43" s="825"/>
      <c r="C43" s="825"/>
      <c r="D43" s="826"/>
      <c r="E43" s="825"/>
      <c r="F43" s="825"/>
      <c r="G43" s="825"/>
      <c r="K43" s="824"/>
    </row>
    <row r="44" spans="1:11" ht="18" customHeight="1">
      <c r="A44" s="296" t="s">
        <v>882</v>
      </c>
      <c r="B44" s="152"/>
      <c r="C44" s="152"/>
      <c r="D44" s="152"/>
      <c r="E44" s="152"/>
      <c r="F44" s="152"/>
      <c r="G44" s="152"/>
    </row>
    <row r="45" spans="1:11" ht="18" customHeight="1">
      <c r="A45" s="296" t="s">
        <v>883</v>
      </c>
      <c r="B45" s="152"/>
      <c r="C45" s="152"/>
      <c r="D45" s="152"/>
      <c r="E45" s="152"/>
      <c r="F45" s="152"/>
      <c r="G45" s="152"/>
    </row>
    <row r="46" spans="1:11" ht="18" customHeight="1">
      <c r="A46" s="804" t="s">
        <v>884</v>
      </c>
      <c r="B46" s="152"/>
      <c r="C46" s="152"/>
      <c r="D46" s="152"/>
      <c r="E46" s="152"/>
      <c r="F46" s="152"/>
      <c r="G46" s="152"/>
    </row>
    <row r="47" spans="1:11">
      <c r="A47" s="804" t="s">
        <v>885</v>
      </c>
      <c r="B47" s="152"/>
      <c r="C47" s="152"/>
      <c r="D47" s="152"/>
      <c r="E47" s="152"/>
      <c r="F47" s="152"/>
      <c r="G47" s="152"/>
    </row>
    <row r="48" spans="1:11">
      <c r="A48" s="296" t="s">
        <v>886</v>
      </c>
      <c r="B48" s="152"/>
      <c r="C48" s="152"/>
      <c r="D48" s="152"/>
      <c r="E48" s="152"/>
      <c r="F48" s="152"/>
      <c r="G48" s="152"/>
    </row>
    <row r="49" spans="1:7" ht="13.5" customHeight="1">
      <c r="A49" s="813"/>
      <c r="B49" s="813"/>
      <c r="C49" s="813"/>
      <c r="D49" s="813"/>
      <c r="E49" s="813"/>
      <c r="F49" s="813"/>
      <c r="G49" s="813"/>
    </row>
    <row r="50" spans="1:7">
      <c r="A50" s="670" t="s">
        <v>887</v>
      </c>
      <c r="B50" s="813"/>
      <c r="C50" s="813"/>
      <c r="D50" s="813"/>
      <c r="E50" s="813"/>
      <c r="F50" s="813"/>
      <c r="G50" s="813"/>
    </row>
  </sheetData>
  <mergeCells count="3">
    <mergeCell ref="A4:A5"/>
    <mergeCell ref="B4:B5"/>
    <mergeCell ref="G4:G5"/>
  </mergeCells>
  <phoneticPr fontId="3"/>
  <pageMargins left="0.43307086614173229" right="0.43307086614173229" top="0.3543307086614173" bottom="0.3543307086614173" header="0.31496062992125984" footer="0.31496062992125984"/>
  <pageSetup paperSize="9" scale="77" fitToHeight="0" orientation="portrait" verticalDpi="4294967292"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64E47-DD72-4647-BB71-58E4BAEC6D3D}">
  <dimension ref="A1:K90"/>
  <sheetViews>
    <sheetView showGridLines="0" zoomScaleNormal="100" zoomScaleSheetLayoutView="100" workbookViewId="0">
      <selection sqref="A1:K1"/>
    </sheetView>
  </sheetViews>
  <sheetFormatPr defaultColWidth="9" defaultRowHeight="14"/>
  <cols>
    <col min="1" max="1" width="6.08203125" style="829" customWidth="1"/>
    <col min="2" max="11" width="13.58203125" style="847" customWidth="1"/>
    <col min="12" max="16384" width="9" style="829"/>
  </cols>
  <sheetData>
    <row r="1" spans="1:11" s="11" customFormat="1" ht="25">
      <c r="A1" s="2635" t="s">
        <v>2248</v>
      </c>
      <c r="B1" s="2635"/>
      <c r="C1" s="2635"/>
      <c r="D1" s="2635"/>
      <c r="E1" s="2635"/>
      <c r="F1" s="2635"/>
      <c r="G1" s="2635"/>
      <c r="H1" s="2635"/>
      <c r="I1" s="2635"/>
      <c r="J1" s="2635"/>
      <c r="K1" s="2635"/>
    </row>
    <row r="2" spans="1:11" s="11" customFormat="1" ht="12" customHeight="1">
      <c r="A2" s="292"/>
      <c r="B2" s="152"/>
      <c r="C2" s="152"/>
      <c r="D2" s="152"/>
      <c r="E2" s="152"/>
      <c r="F2" s="152"/>
      <c r="G2" s="152"/>
      <c r="H2" s="152"/>
      <c r="I2" s="152"/>
      <c r="J2" s="152"/>
      <c r="K2" s="152"/>
    </row>
    <row r="3" spans="1:11" ht="24" customHeight="1">
      <c r="A3" s="827"/>
      <c r="B3" s="828"/>
      <c r="C3" s="828"/>
      <c r="D3" s="828"/>
      <c r="E3" s="828"/>
      <c r="F3" s="828"/>
      <c r="G3" s="828"/>
      <c r="H3" s="828"/>
      <c r="I3" s="828"/>
      <c r="J3" s="828"/>
      <c r="K3" s="828"/>
    </row>
    <row r="4" spans="1:11" ht="33" customHeight="1">
      <c r="A4" s="2636" t="s">
        <v>888</v>
      </c>
      <c r="B4" s="2638" t="s">
        <v>889</v>
      </c>
      <c r="C4" s="2639"/>
      <c r="D4" s="2639"/>
      <c r="E4" s="2639"/>
      <c r="F4" s="2639"/>
      <c r="G4" s="2639"/>
      <c r="H4" s="2639"/>
      <c r="I4" s="2639"/>
      <c r="J4" s="2639"/>
      <c r="K4" s="2639"/>
    </row>
    <row r="5" spans="1:11" ht="15.75" customHeight="1">
      <c r="A5" s="2637"/>
      <c r="B5" s="830" t="s">
        <v>890</v>
      </c>
      <c r="C5" s="831" t="s">
        <v>891</v>
      </c>
      <c r="D5" s="831" t="s">
        <v>892</v>
      </c>
      <c r="E5" s="831" t="s">
        <v>893</v>
      </c>
      <c r="F5" s="831" t="s">
        <v>894</v>
      </c>
      <c r="G5" s="831" t="s">
        <v>895</v>
      </c>
      <c r="H5" s="831" t="s">
        <v>896</v>
      </c>
      <c r="I5" s="831" t="s">
        <v>897</v>
      </c>
      <c r="J5" s="831" t="s">
        <v>898</v>
      </c>
      <c r="K5" s="831" t="s">
        <v>899</v>
      </c>
    </row>
    <row r="6" spans="1:11" ht="21.75" customHeight="1">
      <c r="A6" s="2634">
        <v>1980</v>
      </c>
      <c r="B6" s="832" t="s">
        <v>900</v>
      </c>
      <c r="C6" s="833" t="s">
        <v>901</v>
      </c>
      <c r="D6" s="833" t="s">
        <v>902</v>
      </c>
      <c r="E6" s="833" t="s">
        <v>903</v>
      </c>
      <c r="F6" s="833" t="s">
        <v>904</v>
      </c>
      <c r="G6" s="833" t="s">
        <v>905</v>
      </c>
      <c r="H6" s="833" t="s">
        <v>906</v>
      </c>
      <c r="I6" s="833" t="s">
        <v>907</v>
      </c>
      <c r="J6" s="833" t="s">
        <v>908</v>
      </c>
      <c r="K6" s="834" t="s">
        <v>909</v>
      </c>
    </row>
    <row r="7" spans="1:11" ht="15.75" customHeight="1">
      <c r="A7" s="2634"/>
      <c r="B7" s="835">
        <v>27.3</v>
      </c>
      <c r="C7" s="836">
        <v>12.1</v>
      </c>
      <c r="D7" s="836">
        <v>9.1</v>
      </c>
      <c r="E7" s="836">
        <v>8.6</v>
      </c>
      <c r="F7" s="837">
        <v>6.3</v>
      </c>
      <c r="G7" s="836">
        <v>6.2</v>
      </c>
      <c r="H7" s="836">
        <v>4.0999999999999996</v>
      </c>
      <c r="I7" s="836">
        <v>3.8</v>
      </c>
      <c r="J7" s="836">
        <v>3.6</v>
      </c>
      <c r="K7" s="836">
        <v>3</v>
      </c>
    </row>
    <row r="8" spans="1:11" ht="15.75" customHeight="1">
      <c r="A8" s="2634">
        <v>1985</v>
      </c>
      <c r="B8" s="832" t="s">
        <v>900</v>
      </c>
      <c r="C8" s="833" t="s">
        <v>901</v>
      </c>
      <c r="D8" s="833" t="s">
        <v>902</v>
      </c>
      <c r="E8" s="833" t="s">
        <v>910</v>
      </c>
      <c r="F8" s="833" t="s">
        <v>903</v>
      </c>
      <c r="G8" s="833" t="s">
        <v>904</v>
      </c>
      <c r="H8" s="833" t="s">
        <v>906</v>
      </c>
      <c r="I8" s="833" t="s">
        <v>907</v>
      </c>
      <c r="J8" s="833" t="s">
        <v>908</v>
      </c>
      <c r="K8" s="838" t="s">
        <v>911</v>
      </c>
    </row>
    <row r="9" spans="1:11" ht="15.75" customHeight="1">
      <c r="A9" s="2634"/>
      <c r="B9" s="835">
        <v>20.399999999999999</v>
      </c>
      <c r="C9" s="836">
        <v>15</v>
      </c>
      <c r="D9" s="836">
        <v>8.6</v>
      </c>
      <c r="E9" s="836">
        <v>8</v>
      </c>
      <c r="F9" s="837">
        <v>5.5</v>
      </c>
      <c r="G9" s="836">
        <v>5.4</v>
      </c>
      <c r="H9" s="836">
        <v>4.5999999999999996</v>
      </c>
      <c r="I9" s="836">
        <v>4.5</v>
      </c>
      <c r="J9" s="836">
        <v>4.0999999999999996</v>
      </c>
      <c r="K9" s="837">
        <v>3.6</v>
      </c>
    </row>
    <row r="10" spans="1:11" ht="15.75" customHeight="1">
      <c r="A10" s="2634">
        <v>1990</v>
      </c>
      <c r="B10" s="832" t="s">
        <v>912</v>
      </c>
      <c r="C10" s="833" t="s">
        <v>900</v>
      </c>
      <c r="D10" s="833" t="s">
        <v>902</v>
      </c>
      <c r="E10" s="833" t="s">
        <v>910</v>
      </c>
      <c r="F10" s="833" t="s">
        <v>903</v>
      </c>
      <c r="G10" s="833" t="s">
        <v>913</v>
      </c>
      <c r="H10" s="833" t="s">
        <v>906</v>
      </c>
      <c r="I10" s="833" t="s">
        <v>904</v>
      </c>
      <c r="J10" s="833" t="s">
        <v>911</v>
      </c>
      <c r="K10" s="838" t="s">
        <v>907</v>
      </c>
    </row>
    <row r="11" spans="1:11" ht="15.75" customHeight="1">
      <c r="A11" s="2634"/>
      <c r="B11" s="835">
        <v>17.3</v>
      </c>
      <c r="C11" s="836">
        <v>13.2</v>
      </c>
      <c r="D11" s="836">
        <v>9.1</v>
      </c>
      <c r="E11" s="836">
        <v>9</v>
      </c>
      <c r="F11" s="837">
        <v>5.8</v>
      </c>
      <c r="G11" s="836">
        <v>4.9000000000000004</v>
      </c>
      <c r="H11" s="836">
        <v>4.8</v>
      </c>
      <c r="I11" s="836">
        <v>3.9</v>
      </c>
      <c r="J11" s="836">
        <v>3.8</v>
      </c>
      <c r="K11" s="837">
        <v>3.6</v>
      </c>
    </row>
    <row r="12" spans="1:11" ht="15.75" customHeight="1">
      <c r="A12" s="2634">
        <v>1995</v>
      </c>
      <c r="B12" s="832" t="s">
        <v>912</v>
      </c>
      <c r="C12" s="833" t="s">
        <v>905</v>
      </c>
      <c r="D12" s="833" t="s">
        <v>900</v>
      </c>
      <c r="E12" s="833" t="s">
        <v>914</v>
      </c>
      <c r="F12" s="833" t="s">
        <v>903</v>
      </c>
      <c r="G12" s="833" t="s">
        <v>911</v>
      </c>
      <c r="H12" s="833" t="s">
        <v>907</v>
      </c>
      <c r="I12" s="833" t="s">
        <v>906</v>
      </c>
      <c r="J12" s="833" t="s">
        <v>915</v>
      </c>
      <c r="K12" s="838" t="s">
        <v>916</v>
      </c>
    </row>
    <row r="13" spans="1:11" ht="15.75" customHeight="1">
      <c r="A13" s="2634"/>
      <c r="B13" s="835">
        <v>19.100000000000001</v>
      </c>
      <c r="C13" s="836">
        <v>8.6999999999999993</v>
      </c>
      <c r="D13" s="836">
        <v>8.6</v>
      </c>
      <c r="E13" s="836">
        <v>8.4</v>
      </c>
      <c r="F13" s="837">
        <v>7.9</v>
      </c>
      <c r="G13" s="836">
        <v>5</v>
      </c>
      <c r="H13" s="836">
        <v>4.4000000000000004</v>
      </c>
      <c r="I13" s="836">
        <v>4.2</v>
      </c>
      <c r="J13" s="836">
        <v>3.5</v>
      </c>
      <c r="K13" s="837">
        <v>3.4</v>
      </c>
    </row>
    <row r="14" spans="1:11" ht="15.75" customHeight="1">
      <c r="A14" s="2634">
        <v>2000</v>
      </c>
      <c r="B14" s="832" t="s">
        <v>912</v>
      </c>
      <c r="C14" s="833" t="s">
        <v>905</v>
      </c>
      <c r="D14" s="833" t="s">
        <v>903</v>
      </c>
      <c r="E14" s="833" t="s">
        <v>914</v>
      </c>
      <c r="F14" s="833" t="s">
        <v>900</v>
      </c>
      <c r="G14" s="833" t="s">
        <v>911</v>
      </c>
      <c r="H14" s="833" t="s">
        <v>907</v>
      </c>
      <c r="I14" s="833" t="s">
        <v>906</v>
      </c>
      <c r="J14" s="833" t="s">
        <v>915</v>
      </c>
      <c r="K14" s="838" t="s">
        <v>917</v>
      </c>
    </row>
    <row r="15" spans="1:11" ht="15.75" customHeight="1">
      <c r="A15" s="2634"/>
      <c r="B15" s="835">
        <v>20.7</v>
      </c>
      <c r="C15" s="836">
        <v>8.3000000000000007</v>
      </c>
      <c r="D15" s="836">
        <v>8.1</v>
      </c>
      <c r="E15" s="836">
        <v>7.2</v>
      </c>
      <c r="F15" s="837">
        <v>7</v>
      </c>
      <c r="G15" s="836">
        <v>6.4</v>
      </c>
      <c r="H15" s="836">
        <v>4.7</v>
      </c>
      <c r="I15" s="836">
        <v>4.5</v>
      </c>
      <c r="J15" s="836">
        <v>3.4</v>
      </c>
      <c r="K15" s="837">
        <v>3.1</v>
      </c>
    </row>
    <row r="16" spans="1:11" ht="15.75" customHeight="1">
      <c r="A16" s="2634">
        <v>2001</v>
      </c>
      <c r="B16" s="832" t="s">
        <v>912</v>
      </c>
      <c r="C16" s="833" t="s">
        <v>903</v>
      </c>
      <c r="D16" s="833" t="s">
        <v>905</v>
      </c>
      <c r="E16" s="833" t="s">
        <v>914</v>
      </c>
      <c r="F16" s="833" t="s">
        <v>900</v>
      </c>
      <c r="G16" s="833" t="s">
        <v>911</v>
      </c>
      <c r="H16" s="833" t="s">
        <v>907</v>
      </c>
      <c r="I16" s="833" t="s">
        <v>915</v>
      </c>
      <c r="J16" s="833" t="s">
        <v>906</v>
      </c>
      <c r="K16" s="838" t="s">
        <v>916</v>
      </c>
    </row>
    <row r="17" spans="1:11" ht="15.75" customHeight="1">
      <c r="A17" s="2634"/>
      <c r="B17" s="835">
        <v>21.6</v>
      </c>
      <c r="C17" s="836">
        <v>8.5</v>
      </c>
      <c r="D17" s="836">
        <v>8.3000000000000007</v>
      </c>
      <c r="E17" s="836">
        <v>7.5</v>
      </c>
      <c r="F17" s="837">
        <v>7.2</v>
      </c>
      <c r="G17" s="836">
        <v>5.3</v>
      </c>
      <c r="H17" s="836">
        <v>4.5</v>
      </c>
      <c r="I17" s="836">
        <v>4.3</v>
      </c>
      <c r="J17" s="836">
        <v>4.0999999999999996</v>
      </c>
      <c r="K17" s="837">
        <v>2.9</v>
      </c>
    </row>
    <row r="18" spans="1:11" ht="15.75" customHeight="1">
      <c r="A18" s="2634">
        <v>2002</v>
      </c>
      <c r="B18" s="832" t="s">
        <v>912</v>
      </c>
      <c r="C18" s="833" t="s">
        <v>903</v>
      </c>
      <c r="D18" s="833" t="s">
        <v>905</v>
      </c>
      <c r="E18" s="833" t="s">
        <v>914</v>
      </c>
      <c r="F18" s="833" t="s">
        <v>900</v>
      </c>
      <c r="G18" s="833" t="s">
        <v>911</v>
      </c>
      <c r="H18" s="833" t="s">
        <v>907</v>
      </c>
      <c r="I18" s="833" t="s">
        <v>906</v>
      </c>
      <c r="J18" s="833" t="s">
        <v>915</v>
      </c>
      <c r="K18" s="838" t="s">
        <v>916</v>
      </c>
    </row>
    <row r="19" spans="1:11" ht="15.75" customHeight="1">
      <c r="A19" s="2634"/>
      <c r="B19" s="835">
        <v>21.4</v>
      </c>
      <c r="C19" s="836">
        <v>9.1</v>
      </c>
      <c r="D19" s="836">
        <v>8.3000000000000007</v>
      </c>
      <c r="E19" s="836">
        <v>8</v>
      </c>
      <c r="F19" s="837">
        <v>6.5</v>
      </c>
      <c r="G19" s="836">
        <v>5.2</v>
      </c>
      <c r="H19" s="836">
        <v>4.4000000000000004</v>
      </c>
      <c r="I19" s="836">
        <v>4</v>
      </c>
      <c r="J19" s="836">
        <v>3.8</v>
      </c>
      <c r="K19" s="837">
        <v>3.3</v>
      </c>
    </row>
    <row r="20" spans="1:11" ht="15.75" customHeight="1">
      <c r="A20" s="2634">
        <v>2003</v>
      </c>
      <c r="B20" s="832" t="s">
        <v>912</v>
      </c>
      <c r="C20" s="833" t="s">
        <v>903</v>
      </c>
      <c r="D20" s="833" t="s">
        <v>905</v>
      </c>
      <c r="E20" s="833" t="s">
        <v>914</v>
      </c>
      <c r="F20" s="833" t="s">
        <v>900</v>
      </c>
      <c r="G20" s="833" t="s">
        <v>911</v>
      </c>
      <c r="H20" s="833" t="s">
        <v>915</v>
      </c>
      <c r="I20" s="833" t="s">
        <v>907</v>
      </c>
      <c r="J20" s="833" t="s">
        <v>906</v>
      </c>
      <c r="K20" s="838" t="s">
        <v>916</v>
      </c>
    </row>
    <row r="21" spans="1:11" ht="15.75" customHeight="1">
      <c r="A21" s="2634"/>
      <c r="B21" s="835">
        <v>22.4</v>
      </c>
      <c r="C21" s="836">
        <v>9.1</v>
      </c>
      <c r="D21" s="836">
        <v>8.4</v>
      </c>
      <c r="E21" s="836">
        <v>8.1999999999999993</v>
      </c>
      <c r="F21" s="837">
        <v>6.7</v>
      </c>
      <c r="G21" s="836">
        <v>5.4</v>
      </c>
      <c r="H21" s="836">
        <v>4.2</v>
      </c>
      <c r="I21" s="836">
        <v>4.0999999999999996</v>
      </c>
      <c r="J21" s="836">
        <v>3.8</v>
      </c>
      <c r="K21" s="837">
        <v>3.3</v>
      </c>
    </row>
    <row r="22" spans="1:11" ht="15.75" customHeight="1">
      <c r="A22" s="2634">
        <v>2004</v>
      </c>
      <c r="B22" s="832" t="s">
        <v>912</v>
      </c>
      <c r="C22" s="833" t="s">
        <v>903</v>
      </c>
      <c r="D22" s="833" t="s">
        <v>902</v>
      </c>
      <c r="E22" s="833" t="s">
        <v>910</v>
      </c>
      <c r="F22" s="833" t="s">
        <v>900</v>
      </c>
      <c r="G22" s="833" t="s">
        <v>911</v>
      </c>
      <c r="H22" s="833" t="s">
        <v>907</v>
      </c>
      <c r="I22" s="833" t="s">
        <v>906</v>
      </c>
      <c r="J22" s="833" t="s">
        <v>915</v>
      </c>
      <c r="K22" s="838" t="s">
        <v>916</v>
      </c>
    </row>
    <row r="23" spans="1:11" ht="15.75" customHeight="1">
      <c r="A23" s="2634"/>
      <c r="B23" s="835">
        <v>22</v>
      </c>
      <c r="C23" s="836">
        <v>9.6999999999999993</v>
      </c>
      <c r="D23" s="836">
        <v>8.6999999999999993</v>
      </c>
      <c r="E23" s="836">
        <v>8.4</v>
      </c>
      <c r="F23" s="837">
        <v>6.2</v>
      </c>
      <c r="G23" s="836">
        <v>5.4</v>
      </c>
      <c r="H23" s="836">
        <v>4.5</v>
      </c>
      <c r="I23" s="836">
        <v>4.0999999999999996</v>
      </c>
      <c r="J23" s="836">
        <v>3.9</v>
      </c>
      <c r="K23" s="837">
        <v>3.3</v>
      </c>
    </row>
    <row r="24" spans="1:11" ht="15.75" customHeight="1">
      <c r="A24" s="2634">
        <v>2005</v>
      </c>
      <c r="B24" s="832" t="s">
        <v>912</v>
      </c>
      <c r="C24" s="833" t="s">
        <v>903</v>
      </c>
      <c r="D24" s="833" t="s">
        <v>905</v>
      </c>
      <c r="E24" s="833" t="s">
        <v>914</v>
      </c>
      <c r="F24" s="833" t="s">
        <v>900</v>
      </c>
      <c r="G24" s="833" t="s">
        <v>911</v>
      </c>
      <c r="H24" s="833" t="s">
        <v>906</v>
      </c>
      <c r="I24" s="833" t="s">
        <v>907</v>
      </c>
      <c r="J24" s="833" t="s">
        <v>915</v>
      </c>
      <c r="K24" s="838" t="s">
        <v>917</v>
      </c>
    </row>
    <row r="25" spans="1:11" ht="15.75" customHeight="1">
      <c r="A25" s="2634"/>
      <c r="B25" s="835">
        <v>22.6</v>
      </c>
      <c r="C25" s="836">
        <v>10.1</v>
      </c>
      <c r="D25" s="836">
        <v>9.1</v>
      </c>
      <c r="E25" s="836">
        <v>7.7</v>
      </c>
      <c r="F25" s="837">
        <v>6</v>
      </c>
      <c r="G25" s="836">
        <v>5.8</v>
      </c>
      <c r="H25" s="836">
        <v>4.0999999999999996</v>
      </c>
      <c r="I25" s="839">
        <v>4.04</v>
      </c>
      <c r="J25" s="839">
        <v>4.0199999999999996</v>
      </c>
      <c r="K25" s="837">
        <v>3.1</v>
      </c>
    </row>
    <row r="26" spans="1:11" ht="15.75" customHeight="1">
      <c r="A26" s="2634">
        <v>2006</v>
      </c>
      <c r="B26" s="832" t="s">
        <v>912</v>
      </c>
      <c r="C26" s="833" t="s">
        <v>903</v>
      </c>
      <c r="D26" s="833" t="s">
        <v>905</v>
      </c>
      <c r="E26" s="833" t="s">
        <v>914</v>
      </c>
      <c r="F26" s="833" t="s">
        <v>911</v>
      </c>
      <c r="G26" s="833" t="s">
        <v>900</v>
      </c>
      <c r="H26" s="833" t="s">
        <v>907</v>
      </c>
      <c r="I26" s="833" t="s">
        <v>906</v>
      </c>
      <c r="J26" s="833" t="s">
        <v>915</v>
      </c>
      <c r="K26" s="838" t="s">
        <v>917</v>
      </c>
    </row>
    <row r="27" spans="1:11" ht="15.75" customHeight="1">
      <c r="A27" s="2634"/>
      <c r="B27" s="835">
        <v>24.3</v>
      </c>
      <c r="C27" s="836">
        <v>9.5</v>
      </c>
      <c r="D27" s="836">
        <v>8.5</v>
      </c>
      <c r="E27" s="836">
        <v>7.7</v>
      </c>
      <c r="F27" s="837">
        <v>6.5</v>
      </c>
      <c r="G27" s="836">
        <v>5.6</v>
      </c>
      <c r="H27" s="836">
        <v>4.3</v>
      </c>
      <c r="I27" s="836">
        <v>4</v>
      </c>
      <c r="J27" s="836">
        <v>3.7</v>
      </c>
      <c r="K27" s="837">
        <v>3.2</v>
      </c>
    </row>
    <row r="28" spans="1:11" ht="15.75" customHeight="1">
      <c r="A28" s="2634">
        <v>2007</v>
      </c>
      <c r="B28" s="832" t="s">
        <v>912</v>
      </c>
      <c r="C28" s="833" t="s">
        <v>903</v>
      </c>
      <c r="D28" s="833" t="s">
        <v>905</v>
      </c>
      <c r="E28" s="833" t="s">
        <v>914</v>
      </c>
      <c r="F28" s="833" t="s">
        <v>911</v>
      </c>
      <c r="G28" s="833" t="s">
        <v>900</v>
      </c>
      <c r="H28" s="833" t="s">
        <v>907</v>
      </c>
      <c r="I28" s="833" t="s">
        <v>906</v>
      </c>
      <c r="J28" s="833" t="s">
        <v>915</v>
      </c>
      <c r="K28" s="838" t="s">
        <v>917</v>
      </c>
    </row>
    <row r="29" spans="1:11" ht="15.75" customHeight="1">
      <c r="A29" s="2634"/>
      <c r="B29" s="835">
        <v>23.7</v>
      </c>
      <c r="C29" s="836">
        <v>9.8000000000000007</v>
      </c>
      <c r="D29" s="836">
        <v>8.6999999999999993</v>
      </c>
      <c r="E29" s="836">
        <v>8.3000000000000007</v>
      </c>
      <c r="F29" s="837">
        <v>6.4</v>
      </c>
      <c r="G29" s="836">
        <v>5.0999999999999996</v>
      </c>
      <c r="H29" s="836">
        <v>4.7</v>
      </c>
      <c r="I29" s="839">
        <v>3.94</v>
      </c>
      <c r="J29" s="839">
        <v>3.89</v>
      </c>
      <c r="K29" s="837">
        <v>3.3</v>
      </c>
    </row>
    <row r="30" spans="1:11" ht="15.75" customHeight="1">
      <c r="A30" s="2634">
        <v>2008</v>
      </c>
      <c r="B30" s="832" t="s">
        <v>912</v>
      </c>
      <c r="C30" s="833" t="s">
        <v>903</v>
      </c>
      <c r="D30" s="833" t="s">
        <v>902</v>
      </c>
      <c r="E30" s="833" t="s">
        <v>910</v>
      </c>
      <c r="F30" s="833" t="s">
        <v>911</v>
      </c>
      <c r="G30" s="833" t="s">
        <v>907</v>
      </c>
      <c r="H30" s="833" t="s">
        <v>900</v>
      </c>
      <c r="I30" s="833" t="s">
        <v>915</v>
      </c>
      <c r="J30" s="833" t="s">
        <v>906</v>
      </c>
      <c r="K30" s="838" t="s">
        <v>917</v>
      </c>
    </row>
    <row r="31" spans="1:11" ht="15.75" customHeight="1">
      <c r="A31" s="2634"/>
      <c r="B31" s="835">
        <v>23.9</v>
      </c>
      <c r="C31" s="836">
        <v>10</v>
      </c>
      <c r="D31" s="839">
        <v>8.6904000000000003</v>
      </c>
      <c r="E31" s="839">
        <v>8.69</v>
      </c>
      <c r="F31" s="837">
        <v>6.8</v>
      </c>
      <c r="G31" s="836">
        <v>4.5999999999999996</v>
      </c>
      <c r="H31" s="836">
        <v>4.5</v>
      </c>
      <c r="I31" s="839">
        <v>4.04</v>
      </c>
      <c r="J31" s="839">
        <v>3.96</v>
      </c>
      <c r="K31" s="837">
        <v>3.1</v>
      </c>
    </row>
    <row r="32" spans="1:11" ht="15.75" customHeight="1">
      <c r="A32" s="2634">
        <v>2009</v>
      </c>
      <c r="B32" s="832" t="s">
        <v>912</v>
      </c>
      <c r="C32" s="833" t="s">
        <v>903</v>
      </c>
      <c r="D32" s="833" t="s">
        <v>902</v>
      </c>
      <c r="E32" s="833" t="s">
        <v>910</v>
      </c>
      <c r="F32" s="833" t="s">
        <v>911</v>
      </c>
      <c r="G32" s="833" t="s">
        <v>907</v>
      </c>
      <c r="H32" s="833" t="s">
        <v>900</v>
      </c>
      <c r="I32" s="833" t="s">
        <v>906</v>
      </c>
      <c r="J32" s="833" t="s">
        <v>915</v>
      </c>
      <c r="K32" s="838" t="s">
        <v>917</v>
      </c>
    </row>
    <row r="33" spans="1:11" ht="15.75" customHeight="1">
      <c r="A33" s="2634"/>
      <c r="B33" s="835">
        <v>22.9</v>
      </c>
      <c r="C33" s="836">
        <v>10.199999999999999</v>
      </c>
      <c r="D33" s="836">
        <v>9.6999999999999993</v>
      </c>
      <c r="E33" s="836">
        <v>8.9</v>
      </c>
      <c r="F33" s="837">
        <v>7</v>
      </c>
      <c r="G33" s="836">
        <v>4.5999999999999996</v>
      </c>
      <c r="H33" s="836">
        <v>4.5</v>
      </c>
      <c r="I33" s="836">
        <v>3.85</v>
      </c>
      <c r="J33" s="836">
        <v>3.84</v>
      </c>
      <c r="K33" s="837">
        <v>3.2</v>
      </c>
    </row>
    <row r="34" spans="1:11" ht="15.75" customHeight="1">
      <c r="A34" s="2634">
        <v>2010</v>
      </c>
      <c r="B34" s="832" t="s">
        <v>912</v>
      </c>
      <c r="C34" s="833" t="s">
        <v>902</v>
      </c>
      <c r="D34" s="833" t="s">
        <v>903</v>
      </c>
      <c r="E34" s="833" t="s">
        <v>910</v>
      </c>
      <c r="F34" s="833" t="s">
        <v>911</v>
      </c>
      <c r="G34" s="833" t="s">
        <v>907</v>
      </c>
      <c r="H34" s="833" t="s">
        <v>900</v>
      </c>
      <c r="I34" s="833" t="s">
        <v>915</v>
      </c>
      <c r="J34" s="833" t="s">
        <v>906</v>
      </c>
      <c r="K34" s="838" t="s">
        <v>917</v>
      </c>
    </row>
    <row r="35" spans="1:11" ht="15.75" customHeight="1">
      <c r="A35" s="2634"/>
      <c r="B35" s="835">
        <v>22.7</v>
      </c>
      <c r="C35" s="836">
        <v>10.8</v>
      </c>
      <c r="D35" s="836">
        <v>9.5</v>
      </c>
      <c r="E35" s="836">
        <v>8.4</v>
      </c>
      <c r="F35" s="837">
        <v>7.3</v>
      </c>
      <c r="G35" s="836">
        <v>4.9000000000000004</v>
      </c>
      <c r="H35" s="836">
        <v>3.9</v>
      </c>
      <c r="I35" s="836">
        <v>3.8</v>
      </c>
      <c r="J35" s="836">
        <v>3.6</v>
      </c>
      <c r="K35" s="837">
        <v>3.2</v>
      </c>
    </row>
    <row r="36" spans="1:11" ht="15.75" customHeight="1">
      <c r="A36" s="2634">
        <v>2011</v>
      </c>
      <c r="B36" s="832" t="s">
        <v>912</v>
      </c>
      <c r="C36" s="833" t="s">
        <v>902</v>
      </c>
      <c r="D36" s="833" t="s">
        <v>903</v>
      </c>
      <c r="E36" s="833" t="s">
        <v>910</v>
      </c>
      <c r="F36" s="833" t="s">
        <v>911</v>
      </c>
      <c r="G36" s="833" t="s">
        <v>907</v>
      </c>
      <c r="H36" s="833" t="s">
        <v>900</v>
      </c>
      <c r="I36" s="833" t="s">
        <v>915</v>
      </c>
      <c r="J36" s="833" t="s">
        <v>906</v>
      </c>
      <c r="K36" s="838" t="s">
        <v>917</v>
      </c>
    </row>
    <row r="37" spans="1:11" ht="15.75" customHeight="1">
      <c r="A37" s="2634"/>
      <c r="B37" s="835">
        <v>21.1</v>
      </c>
      <c r="C37" s="836">
        <v>11.8</v>
      </c>
      <c r="D37" s="836">
        <v>9.9</v>
      </c>
      <c r="E37" s="836">
        <v>7.9</v>
      </c>
      <c r="F37" s="837">
        <v>7.3</v>
      </c>
      <c r="G37" s="836">
        <v>5</v>
      </c>
      <c r="H37" s="836">
        <v>4.2</v>
      </c>
      <c r="I37" s="836">
        <v>4.0999999999999996</v>
      </c>
      <c r="J37" s="836">
        <v>3.9</v>
      </c>
      <c r="K37" s="837">
        <v>2.9</v>
      </c>
    </row>
    <row r="38" spans="1:11" ht="15.75" customHeight="1">
      <c r="A38" s="2634">
        <v>2012</v>
      </c>
      <c r="B38" s="832" t="s">
        <v>912</v>
      </c>
      <c r="C38" s="833" t="s">
        <v>902</v>
      </c>
      <c r="D38" s="833" t="s">
        <v>903</v>
      </c>
      <c r="E38" s="833" t="s">
        <v>911</v>
      </c>
      <c r="F38" s="833" t="s">
        <v>910</v>
      </c>
      <c r="G38" s="833" t="s">
        <v>907</v>
      </c>
      <c r="H38" s="833" t="s">
        <v>900</v>
      </c>
      <c r="I38" s="833" t="s">
        <v>906</v>
      </c>
      <c r="J38" s="833" t="s">
        <v>915</v>
      </c>
      <c r="K38" s="838" t="s">
        <v>917</v>
      </c>
    </row>
    <row r="39" spans="1:11" ht="15.75" customHeight="1">
      <c r="A39" s="2634"/>
      <c r="B39" s="835">
        <v>20.6</v>
      </c>
      <c r="C39" s="836">
        <v>11.6</v>
      </c>
      <c r="D39" s="836">
        <v>9.5</v>
      </c>
      <c r="E39" s="836">
        <v>8.1999999999999993</v>
      </c>
      <c r="F39" s="837">
        <v>7.8</v>
      </c>
      <c r="G39" s="836">
        <v>4.9000000000000004</v>
      </c>
      <c r="H39" s="836">
        <v>4</v>
      </c>
      <c r="I39" s="836">
        <v>3.8</v>
      </c>
      <c r="J39" s="836">
        <v>3.6</v>
      </c>
      <c r="K39" s="837">
        <v>3.3</v>
      </c>
    </row>
    <row r="40" spans="1:11" ht="15.75" customHeight="1">
      <c r="A40" s="2634">
        <v>2013</v>
      </c>
      <c r="B40" s="832" t="s">
        <v>912</v>
      </c>
      <c r="C40" s="833" t="s">
        <v>902</v>
      </c>
      <c r="D40" s="833" t="s">
        <v>903</v>
      </c>
      <c r="E40" s="833" t="s">
        <v>911</v>
      </c>
      <c r="F40" s="833" t="s">
        <v>910</v>
      </c>
      <c r="G40" s="833" t="s">
        <v>907</v>
      </c>
      <c r="H40" s="833" t="s">
        <v>915</v>
      </c>
      <c r="I40" s="833" t="s">
        <v>906</v>
      </c>
      <c r="J40" s="833" t="s">
        <v>900</v>
      </c>
      <c r="K40" s="838" t="s">
        <v>917</v>
      </c>
    </row>
    <row r="41" spans="1:11" ht="15.75" customHeight="1">
      <c r="A41" s="2634"/>
      <c r="B41" s="835">
        <v>20.100000000000001</v>
      </c>
      <c r="C41" s="836">
        <v>10.8</v>
      </c>
      <c r="D41" s="836">
        <v>10</v>
      </c>
      <c r="E41" s="836">
        <v>8</v>
      </c>
      <c r="F41" s="837">
        <v>7.2</v>
      </c>
      <c r="G41" s="836">
        <v>5.3</v>
      </c>
      <c r="H41" s="836">
        <v>4.0999999999999996</v>
      </c>
      <c r="I41" s="839">
        <v>3.83</v>
      </c>
      <c r="J41" s="839">
        <v>3.77</v>
      </c>
      <c r="K41" s="837">
        <v>3.5</v>
      </c>
    </row>
    <row r="42" spans="1:11" ht="15.75" customHeight="1">
      <c r="A42" s="2634">
        <v>2014</v>
      </c>
      <c r="B42" s="832" t="s">
        <v>912</v>
      </c>
      <c r="C42" s="833" t="s">
        <v>902</v>
      </c>
      <c r="D42" s="833" t="s">
        <v>903</v>
      </c>
      <c r="E42" s="833" t="s">
        <v>911</v>
      </c>
      <c r="F42" s="833" t="s">
        <v>910</v>
      </c>
      <c r="G42" s="833" t="s">
        <v>907</v>
      </c>
      <c r="H42" s="833" t="s">
        <v>900</v>
      </c>
      <c r="I42" s="833" t="s">
        <v>906</v>
      </c>
      <c r="J42" s="833" t="s">
        <v>915</v>
      </c>
      <c r="K42" s="838" t="s">
        <v>917</v>
      </c>
    </row>
    <row r="43" spans="1:11" ht="15.75" customHeight="1">
      <c r="A43" s="2634"/>
      <c r="B43" s="835">
        <v>19.600000000000001</v>
      </c>
      <c r="C43" s="836">
        <v>11.2</v>
      </c>
      <c r="D43" s="836">
        <v>10</v>
      </c>
      <c r="E43" s="836">
        <v>7.7</v>
      </c>
      <c r="F43" s="837">
        <v>6.8</v>
      </c>
      <c r="G43" s="836">
        <v>5.0999999999999996</v>
      </c>
      <c r="H43" s="836">
        <v>4</v>
      </c>
      <c r="I43" s="836">
        <v>3.9</v>
      </c>
      <c r="J43" s="839">
        <v>3.69</v>
      </c>
      <c r="K43" s="840">
        <v>3.67</v>
      </c>
    </row>
    <row r="44" spans="1:11" ht="15.75" customHeight="1">
      <c r="A44" s="2634">
        <v>2015</v>
      </c>
      <c r="B44" s="832" t="s">
        <v>912</v>
      </c>
      <c r="C44" s="833" t="s">
        <v>902</v>
      </c>
      <c r="D44" s="833" t="s">
        <v>903</v>
      </c>
      <c r="E44" s="833" t="s">
        <v>911</v>
      </c>
      <c r="F44" s="833" t="s">
        <v>910</v>
      </c>
      <c r="G44" s="833" t="s">
        <v>907</v>
      </c>
      <c r="H44" s="833" t="s">
        <v>915</v>
      </c>
      <c r="I44" s="833" t="s">
        <v>918</v>
      </c>
      <c r="J44" s="833" t="s">
        <v>908</v>
      </c>
      <c r="K44" s="838" t="s">
        <v>906</v>
      </c>
    </row>
    <row r="45" spans="1:11" ht="15.75" customHeight="1">
      <c r="A45" s="2634"/>
      <c r="B45" s="835">
        <v>18</v>
      </c>
      <c r="C45" s="839">
        <v>10.813097256220583</v>
      </c>
      <c r="D45" s="839">
        <v>10.784794637161809</v>
      </c>
      <c r="E45" s="836">
        <v>7.7</v>
      </c>
      <c r="F45" s="837">
        <v>6.4</v>
      </c>
      <c r="G45" s="836">
        <v>5.5</v>
      </c>
      <c r="H45" s="839">
        <v>3.84</v>
      </c>
      <c r="I45" s="839">
        <v>3.82</v>
      </c>
      <c r="J45" s="839">
        <v>3.79</v>
      </c>
      <c r="K45" s="837">
        <v>3.74</v>
      </c>
    </row>
    <row r="46" spans="1:11" ht="15.75" customHeight="1">
      <c r="A46" s="2634">
        <v>2016</v>
      </c>
      <c r="B46" s="832" t="s">
        <v>912</v>
      </c>
      <c r="C46" s="833" t="s">
        <v>902</v>
      </c>
      <c r="D46" s="833" t="s">
        <v>903</v>
      </c>
      <c r="E46" s="833" t="s">
        <v>911</v>
      </c>
      <c r="F46" s="833" t="s">
        <v>919</v>
      </c>
      <c r="G46" s="833" t="s">
        <v>907</v>
      </c>
      <c r="H46" s="833" t="s">
        <v>910</v>
      </c>
      <c r="I46" s="833" t="s">
        <v>918</v>
      </c>
      <c r="J46" s="833" t="s">
        <v>920</v>
      </c>
      <c r="K46" s="838" t="s">
        <v>900</v>
      </c>
    </row>
    <row r="47" spans="1:11">
      <c r="A47" s="2634"/>
      <c r="B47" s="835">
        <v>16.989999999999998</v>
      </c>
      <c r="C47" s="836">
        <v>11.52</v>
      </c>
      <c r="D47" s="836">
        <v>10.98</v>
      </c>
      <c r="E47" s="836">
        <v>7.2480000000000002</v>
      </c>
      <c r="F47" s="840">
        <v>5.56</v>
      </c>
      <c r="G47" s="839">
        <v>5.55</v>
      </c>
      <c r="H47" s="836">
        <v>5.48</v>
      </c>
      <c r="I47" s="836">
        <v>4.04</v>
      </c>
      <c r="J47" s="839">
        <v>3.62</v>
      </c>
      <c r="K47" s="840">
        <v>3.57</v>
      </c>
    </row>
    <row r="48" spans="1:11">
      <c r="A48" s="2634">
        <v>2017</v>
      </c>
      <c r="B48" s="832" t="s">
        <v>921</v>
      </c>
      <c r="C48" s="833" t="s">
        <v>922</v>
      </c>
      <c r="D48" s="833" t="s">
        <v>923</v>
      </c>
      <c r="E48" s="833" t="s">
        <v>924</v>
      </c>
      <c r="F48" s="833" t="s">
        <v>925</v>
      </c>
      <c r="G48" s="833" t="s">
        <v>926</v>
      </c>
      <c r="H48" s="833" t="s">
        <v>927</v>
      </c>
      <c r="I48" s="833" t="s">
        <v>928</v>
      </c>
      <c r="J48" s="833" t="s">
        <v>929</v>
      </c>
      <c r="K48" s="833" t="s">
        <v>920</v>
      </c>
    </row>
    <row r="49" spans="1:11">
      <c r="A49" s="2634"/>
      <c r="B49" s="835">
        <v>15.414356814465579</v>
      </c>
      <c r="C49" s="836">
        <v>12.529623786854222</v>
      </c>
      <c r="D49" s="836">
        <v>10.392266628979934</v>
      </c>
      <c r="E49" s="836">
        <v>7.3597496695336222</v>
      </c>
      <c r="F49" s="837">
        <v>7.0055210066086619</v>
      </c>
      <c r="G49" s="836">
        <v>5.8474030194997217</v>
      </c>
      <c r="H49" s="836">
        <v>5.6464015578071045</v>
      </c>
      <c r="I49" s="836">
        <v>3.6674485332220041</v>
      </c>
      <c r="J49" s="836">
        <v>3.626332706275357</v>
      </c>
      <c r="K49" s="837">
        <v>3.3139356518997589</v>
      </c>
    </row>
    <row r="50" spans="1:11" ht="14.25" customHeight="1">
      <c r="A50" s="2640">
        <v>2018</v>
      </c>
      <c r="B50" s="832" t="s">
        <v>922</v>
      </c>
      <c r="C50" s="833" t="s">
        <v>921</v>
      </c>
      <c r="D50" s="833" t="s">
        <v>923</v>
      </c>
      <c r="E50" s="833" t="s">
        <v>924</v>
      </c>
      <c r="F50" s="833" t="s">
        <v>925</v>
      </c>
      <c r="G50" s="833" t="s">
        <v>926</v>
      </c>
      <c r="H50" s="833" t="s">
        <v>927</v>
      </c>
      <c r="I50" s="833" t="s">
        <v>930</v>
      </c>
      <c r="J50" s="833" t="s">
        <v>929</v>
      </c>
      <c r="K50" s="833" t="s">
        <v>928</v>
      </c>
    </row>
    <row r="51" spans="1:11" ht="14.25" customHeight="1">
      <c r="A51" s="2641"/>
      <c r="B51" s="835">
        <v>13.224685989790313</v>
      </c>
      <c r="C51" s="836">
        <v>12.879513719568997</v>
      </c>
      <c r="D51" s="836">
        <v>10.408095817463391</v>
      </c>
      <c r="E51" s="836">
        <v>9.9043834253803524</v>
      </c>
      <c r="F51" s="837">
        <v>7.6015824850912992</v>
      </c>
      <c r="G51" s="836">
        <v>5.7793755275355325</v>
      </c>
      <c r="H51" s="836">
        <v>5.0239203443622351</v>
      </c>
      <c r="I51" s="836">
        <v>4.4682360831873922</v>
      </c>
      <c r="J51" s="836">
        <v>4.2565738420139425</v>
      </c>
      <c r="K51" s="837">
        <v>3.5183238100175456</v>
      </c>
    </row>
    <row r="52" spans="1:11" ht="22.5" customHeight="1">
      <c r="A52" s="2640">
        <v>2019</v>
      </c>
      <c r="B52" s="883" t="s">
        <v>933</v>
      </c>
      <c r="C52" s="881" t="s">
        <v>924</v>
      </c>
      <c r="D52" s="882" t="s">
        <v>923</v>
      </c>
      <c r="E52" s="883" t="s">
        <v>931</v>
      </c>
      <c r="F52" s="882" t="s">
        <v>925</v>
      </c>
      <c r="G52" s="882" t="s">
        <v>926</v>
      </c>
      <c r="H52" s="882" t="s">
        <v>927</v>
      </c>
      <c r="I52" s="882" t="s">
        <v>929</v>
      </c>
      <c r="J52" s="882" t="s">
        <v>930</v>
      </c>
      <c r="K52" s="884" t="s">
        <v>932</v>
      </c>
    </row>
    <row r="53" spans="1:11" ht="14.25" customHeight="1">
      <c r="A53" s="2641"/>
      <c r="B53" s="835">
        <v>13.220721821070667</v>
      </c>
      <c r="C53" s="836">
        <v>12.018943907099876</v>
      </c>
      <c r="D53" s="836">
        <v>11.649275186624749</v>
      </c>
      <c r="E53" s="836">
        <v>11.072387630740522</v>
      </c>
      <c r="F53" s="885">
        <v>8.0768455885659023</v>
      </c>
      <c r="G53" s="836">
        <v>5.8069085641035123</v>
      </c>
      <c r="H53" s="836">
        <v>5.7073103295482142</v>
      </c>
      <c r="I53" s="836">
        <v>4.7486440829128362</v>
      </c>
      <c r="J53" s="836">
        <v>4.5081828729144595</v>
      </c>
      <c r="K53" s="885">
        <v>3.0620279854286103</v>
      </c>
    </row>
    <row r="54" spans="1:11" ht="21.75" customHeight="1">
      <c r="A54" s="2640">
        <v>2020</v>
      </c>
      <c r="B54" s="883" t="s">
        <v>933</v>
      </c>
      <c r="C54" s="881" t="s">
        <v>924</v>
      </c>
      <c r="D54" s="883" t="s">
        <v>963</v>
      </c>
      <c r="E54" s="883" t="s">
        <v>931</v>
      </c>
      <c r="F54" s="882" t="s">
        <v>925</v>
      </c>
      <c r="G54" s="882" t="s">
        <v>926</v>
      </c>
      <c r="H54" s="882" t="s">
        <v>927</v>
      </c>
      <c r="I54" s="882" t="s">
        <v>929</v>
      </c>
      <c r="J54" s="884" t="s">
        <v>932</v>
      </c>
      <c r="K54" s="882" t="s">
        <v>2247</v>
      </c>
    </row>
    <row r="55" spans="1:11" ht="14.25" customHeight="1">
      <c r="A55" s="2641"/>
      <c r="B55" s="835">
        <v>14.7</v>
      </c>
      <c r="C55" s="836">
        <v>12.3</v>
      </c>
      <c r="D55" s="836">
        <v>11.1</v>
      </c>
      <c r="E55" s="836">
        <v>10.9</v>
      </c>
      <c r="F55" s="885">
        <v>7.8</v>
      </c>
      <c r="G55" s="836">
        <v>6.3665303808575242</v>
      </c>
      <c r="H55" s="836">
        <v>5.8873523929850053</v>
      </c>
      <c r="I55" s="836">
        <v>4.5545760129993411</v>
      </c>
      <c r="J55" s="836">
        <v>3.0744820721608921</v>
      </c>
      <c r="K55" s="885">
        <v>2.9331692666346725</v>
      </c>
    </row>
    <row r="56" spans="1:11" ht="21.75" customHeight="1">
      <c r="A56" s="2640">
        <v>2021</v>
      </c>
      <c r="B56" s="881" t="s">
        <v>933</v>
      </c>
      <c r="C56" s="882" t="s">
        <v>924</v>
      </c>
      <c r="D56" s="882" t="s">
        <v>931</v>
      </c>
      <c r="E56" s="882" t="s">
        <v>963</v>
      </c>
      <c r="F56" s="882" t="s">
        <v>925</v>
      </c>
      <c r="G56" s="882" t="s">
        <v>926</v>
      </c>
      <c r="H56" s="882" t="s">
        <v>927</v>
      </c>
      <c r="I56" s="882" t="s">
        <v>929</v>
      </c>
      <c r="J56" s="884" t="s">
        <v>932</v>
      </c>
      <c r="K56" s="882" t="s">
        <v>2247</v>
      </c>
    </row>
    <row r="57" spans="1:11" ht="14.25" customHeight="1">
      <c r="A57" s="2641"/>
      <c r="B57" s="835">
        <v>15.914372472504839</v>
      </c>
      <c r="C57" s="836">
        <v>13.609187929182715</v>
      </c>
      <c r="D57" s="836">
        <v>10.795143582924451</v>
      </c>
      <c r="E57" s="836">
        <v>10.047508819524193</v>
      </c>
      <c r="F57" s="885">
        <v>7.5317216496323711</v>
      </c>
      <c r="G57" s="836">
        <v>6.3855695893498456</v>
      </c>
      <c r="H57" s="836">
        <v>5.7451544008212725</v>
      </c>
      <c r="I57" s="836">
        <v>5.5629661239866302</v>
      </c>
      <c r="J57" s="836">
        <v>3.3715915964863221</v>
      </c>
      <c r="K57" s="885">
        <v>2.8782244829534211</v>
      </c>
    </row>
    <row r="58" spans="1:11" ht="21.75" customHeight="1">
      <c r="A58" s="2634">
        <v>2022</v>
      </c>
      <c r="B58" s="883" t="s">
        <v>933</v>
      </c>
      <c r="C58" s="883" t="s">
        <v>924</v>
      </c>
      <c r="D58" s="883" t="s">
        <v>931</v>
      </c>
      <c r="E58" s="883" t="s">
        <v>963</v>
      </c>
      <c r="F58" s="882" t="s">
        <v>925</v>
      </c>
      <c r="G58" s="883" t="s">
        <v>934</v>
      </c>
      <c r="H58" s="882" t="s">
        <v>929</v>
      </c>
      <c r="I58" s="882" t="s">
        <v>927</v>
      </c>
      <c r="J58" s="887" t="s">
        <v>964</v>
      </c>
      <c r="K58" s="884" t="s">
        <v>932</v>
      </c>
    </row>
    <row r="59" spans="1:11" ht="14.25" customHeight="1">
      <c r="A59" s="2634"/>
      <c r="B59" s="835">
        <v>14.914789944022536</v>
      </c>
      <c r="C59" s="836">
        <v>14.332941726711107</v>
      </c>
      <c r="D59" s="836">
        <v>9.8852029343798051</v>
      </c>
      <c r="E59" s="836">
        <v>9.6514522549362987</v>
      </c>
      <c r="F59" s="885">
        <v>6.9151003272368161</v>
      </c>
      <c r="G59" s="836">
        <v>6.3501020102701551</v>
      </c>
      <c r="H59" s="836">
        <v>6.2629855901104872</v>
      </c>
      <c r="I59" s="836">
        <v>5.5927506486052705</v>
      </c>
      <c r="J59" s="836">
        <v>4.2124776635439991</v>
      </c>
      <c r="K59" s="885">
        <v>3.3193206432221198</v>
      </c>
    </row>
    <row r="60" spans="1:11" ht="21.75" customHeight="1">
      <c r="A60" s="2634">
        <v>2023</v>
      </c>
      <c r="B60" s="886" t="s">
        <v>933</v>
      </c>
      <c r="C60" s="883" t="s">
        <v>924</v>
      </c>
      <c r="D60" s="883" t="s">
        <v>963</v>
      </c>
      <c r="E60" s="883" t="s">
        <v>931</v>
      </c>
      <c r="F60" s="882" t="s">
        <v>925</v>
      </c>
      <c r="G60" s="883" t="s">
        <v>934</v>
      </c>
      <c r="H60" s="882" t="s">
        <v>927</v>
      </c>
      <c r="I60" s="882" t="s">
        <v>929</v>
      </c>
      <c r="J60" s="887" t="s">
        <v>964</v>
      </c>
      <c r="K60" s="884" t="s">
        <v>932</v>
      </c>
    </row>
    <row r="61" spans="1:11" ht="14.25" customHeight="1">
      <c r="A61" s="2634"/>
      <c r="B61" s="835">
        <v>14.897651750721474</v>
      </c>
      <c r="C61" s="836">
        <v>14.6913232224585</v>
      </c>
      <c r="D61" s="836">
        <v>10.246841748255607</v>
      </c>
      <c r="E61" s="836">
        <v>8.646820551164998</v>
      </c>
      <c r="F61" s="885">
        <v>7.3842451006420475</v>
      </c>
      <c r="G61" s="836">
        <v>6.2885242587308099</v>
      </c>
      <c r="H61" s="836">
        <v>5.802010657271965</v>
      </c>
      <c r="I61" s="836">
        <v>4.8050565559218752</v>
      </c>
      <c r="J61" s="836">
        <v>4.6187982159786829</v>
      </c>
      <c r="K61" s="885">
        <v>3.5152000709762281</v>
      </c>
    </row>
    <row r="62" spans="1:11" ht="21.75" customHeight="1">
      <c r="A62" s="2634">
        <v>2024</v>
      </c>
      <c r="B62" s="886" t="s">
        <v>922</v>
      </c>
      <c r="C62" s="883" t="s">
        <v>924</v>
      </c>
      <c r="D62" s="883" t="s">
        <v>923</v>
      </c>
      <c r="E62" s="883" t="s">
        <v>921</v>
      </c>
      <c r="F62" s="883" t="s">
        <v>934</v>
      </c>
      <c r="G62" s="882" t="s">
        <v>925</v>
      </c>
      <c r="H62" s="882" t="s">
        <v>927</v>
      </c>
      <c r="I62" s="882" t="s">
        <v>929</v>
      </c>
      <c r="J62" s="887" t="s">
        <v>930</v>
      </c>
      <c r="K62" s="884" t="s">
        <v>932</v>
      </c>
    </row>
    <row r="63" spans="1:11" ht="14.25" customHeight="1">
      <c r="A63" s="2634"/>
      <c r="B63" s="835">
        <v>15.782910857023955</v>
      </c>
      <c r="C63" s="836">
        <v>14.178388594711313</v>
      </c>
      <c r="D63" s="836">
        <v>10.342721193383539</v>
      </c>
      <c r="E63" s="836">
        <v>7.7246142304749901</v>
      </c>
      <c r="F63" s="885">
        <v>7.6631303491451757</v>
      </c>
      <c r="G63" s="836">
        <v>7.2618744860564526</v>
      </c>
      <c r="H63" s="836">
        <v>5.1567363794480476</v>
      </c>
      <c r="I63" s="836">
        <v>4.4852642829470319</v>
      </c>
      <c r="J63" s="836">
        <v>4.3717501594910262</v>
      </c>
      <c r="K63" s="885">
        <v>3.6333280026177319</v>
      </c>
    </row>
    <row r="64" spans="1:11">
      <c r="A64" s="764" t="s">
        <v>402</v>
      </c>
      <c r="B64" s="841"/>
      <c r="C64" s="841"/>
      <c r="D64" s="841"/>
      <c r="E64" s="841"/>
      <c r="F64" s="2027"/>
      <c r="G64" s="842"/>
      <c r="H64" s="841"/>
      <c r="I64" s="841"/>
      <c r="J64" s="842"/>
      <c r="K64" s="2027"/>
    </row>
    <row r="65" spans="1:11" ht="24.75" customHeight="1">
      <c r="A65" s="843" t="s">
        <v>935</v>
      </c>
      <c r="B65" s="844"/>
      <c r="C65" s="2028"/>
      <c r="D65" s="2028"/>
      <c r="E65" s="2028"/>
      <c r="F65" s="2028"/>
      <c r="G65" s="2028"/>
      <c r="H65" s="2028"/>
      <c r="I65" s="2028"/>
      <c r="J65" s="2028"/>
      <c r="K65" s="2028"/>
    </row>
    <row r="66" spans="1:11">
      <c r="A66" s="843" t="s">
        <v>936</v>
      </c>
      <c r="B66" s="844"/>
      <c r="C66" s="862"/>
      <c r="D66" s="862"/>
      <c r="E66" s="862"/>
      <c r="F66" s="862"/>
      <c r="G66" s="862"/>
      <c r="H66" s="862"/>
      <c r="I66" s="862"/>
      <c r="J66" s="862"/>
      <c r="K66" s="862"/>
    </row>
    <row r="67" spans="1:11">
      <c r="A67" s="843" t="s">
        <v>937</v>
      </c>
      <c r="B67" s="844"/>
      <c r="C67" s="862"/>
      <c r="D67" s="862"/>
      <c r="E67" s="862"/>
      <c r="F67" s="862"/>
      <c r="G67" s="862"/>
      <c r="H67" s="862"/>
      <c r="I67" s="862"/>
      <c r="J67" s="862"/>
      <c r="K67" s="862"/>
    </row>
    <row r="68" spans="1:11">
      <c r="A68" s="843" t="s">
        <v>938</v>
      </c>
      <c r="B68" s="844"/>
      <c r="C68" s="862"/>
      <c r="D68" s="862"/>
      <c r="E68" s="862"/>
      <c r="F68" s="862"/>
      <c r="G68" s="862"/>
      <c r="H68" s="862"/>
      <c r="I68" s="862"/>
      <c r="J68" s="862"/>
      <c r="K68" s="862"/>
    </row>
    <row r="69" spans="1:11">
      <c r="A69" s="828"/>
      <c r="B69" s="845"/>
      <c r="C69" s="2029"/>
      <c r="D69" s="2029"/>
      <c r="E69" s="2029"/>
      <c r="F69" s="2029"/>
      <c r="G69" s="2029"/>
      <c r="H69" s="2029"/>
      <c r="I69" s="2029"/>
      <c r="J69" s="2029"/>
      <c r="K69" s="2029"/>
    </row>
    <row r="70" spans="1:11" ht="15" customHeight="1">
      <c r="A70" s="152" t="s">
        <v>939</v>
      </c>
      <c r="B70" s="845"/>
      <c r="C70" s="2029"/>
      <c r="D70" s="2029"/>
      <c r="E70" s="2029"/>
      <c r="F70" s="2029"/>
      <c r="G70" s="2029"/>
      <c r="H70" s="2029"/>
      <c r="I70" s="2029"/>
      <c r="J70" s="2029"/>
      <c r="K70" s="2029"/>
    </row>
    <row r="71" spans="1:11">
      <c r="A71" s="2030"/>
      <c r="B71" s="2029"/>
      <c r="C71" s="2029"/>
      <c r="D71" s="2029"/>
      <c r="E71" s="2029"/>
      <c r="F71" s="2029"/>
      <c r="G71" s="2029"/>
      <c r="H71" s="2029"/>
      <c r="I71" s="2029"/>
      <c r="J71" s="2031"/>
      <c r="K71" s="2029"/>
    </row>
    <row r="72" spans="1:11" ht="18">
      <c r="A72" s="2032"/>
      <c r="B72" s="2033"/>
      <c r="C72" s="2034"/>
      <c r="D72" s="2034"/>
      <c r="E72" s="2034"/>
      <c r="F72" s="2034"/>
      <c r="G72" s="2034"/>
      <c r="H72" s="2034"/>
      <c r="I72" s="2034"/>
      <c r="J72" s="2034"/>
      <c r="K72" s="2034"/>
    </row>
    <row r="73" spans="1:11">
      <c r="B73" s="846"/>
    </row>
    <row r="74" spans="1:11" s="847" customFormat="1"/>
    <row r="75" spans="1:11" s="847" customFormat="1">
      <c r="B75" s="846"/>
    </row>
    <row r="76" spans="1:11" s="847" customFormat="1"/>
    <row r="77" spans="1:11" s="847" customFormat="1">
      <c r="B77" s="846"/>
    </row>
    <row r="78" spans="1:11" s="847" customFormat="1"/>
    <row r="79" spans="1:11" s="847" customFormat="1">
      <c r="B79" s="846"/>
    </row>
    <row r="80" spans="1:11" s="847" customFormat="1"/>
    <row r="81" spans="2:2" s="847" customFormat="1">
      <c r="B81" s="846"/>
    </row>
    <row r="82" spans="2:2" s="847" customFormat="1"/>
    <row r="83" spans="2:2" s="847" customFormat="1">
      <c r="B83" s="846"/>
    </row>
    <row r="84" spans="2:2" s="847" customFormat="1"/>
    <row r="85" spans="2:2" s="847" customFormat="1">
      <c r="B85" s="846"/>
    </row>
    <row r="86" spans="2:2" s="847" customFormat="1"/>
    <row r="87" spans="2:2" s="847" customFormat="1">
      <c r="B87" s="846"/>
    </row>
    <row r="88" spans="2:2" s="847" customFormat="1">
      <c r="B88" s="848"/>
    </row>
    <row r="89" spans="2:2" s="847" customFormat="1">
      <c r="B89" s="846"/>
    </row>
    <row r="90" spans="2:2" s="847" customFormat="1">
      <c r="B90" s="848"/>
    </row>
  </sheetData>
  <mergeCells count="32">
    <mergeCell ref="A60:A61"/>
    <mergeCell ref="A62:A63"/>
    <mergeCell ref="A48:A49"/>
    <mergeCell ref="A50:A51"/>
    <mergeCell ref="A52:A53"/>
    <mergeCell ref="A54:A55"/>
    <mergeCell ref="A56:A57"/>
    <mergeCell ref="A58:A59"/>
    <mergeCell ref="A46:A47"/>
    <mergeCell ref="A24:A25"/>
    <mergeCell ref="A26:A27"/>
    <mergeCell ref="A28:A29"/>
    <mergeCell ref="A30:A31"/>
    <mergeCell ref="A32:A33"/>
    <mergeCell ref="A34:A35"/>
    <mergeCell ref="A36:A37"/>
    <mergeCell ref="A38:A39"/>
    <mergeCell ref="A40:A41"/>
    <mergeCell ref="A42:A43"/>
    <mergeCell ref="A44:A45"/>
    <mergeCell ref="A22:A23"/>
    <mergeCell ref="A1:K1"/>
    <mergeCell ref="A4:A5"/>
    <mergeCell ref="B4:K4"/>
    <mergeCell ref="A6:A7"/>
    <mergeCell ref="A8:A9"/>
    <mergeCell ref="A10:A11"/>
    <mergeCell ref="A12:A13"/>
    <mergeCell ref="A14:A15"/>
    <mergeCell ref="A16:A17"/>
    <mergeCell ref="A18:A19"/>
    <mergeCell ref="A20:A21"/>
  </mergeCells>
  <phoneticPr fontId="3"/>
  <pageMargins left="0.43307086614173229" right="0.43307086614173229" top="0.3543307086614173" bottom="0.3543307086614173" header="0.31496062992125984" footer="0.31496062992125984"/>
  <pageSetup paperSize="9" scale="6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33A99-7A73-46DE-9E39-96C6C62DE61F}">
  <dimension ref="A1:AJ38"/>
  <sheetViews>
    <sheetView showGridLines="0" zoomScaleNormal="100" zoomScaleSheetLayoutView="100" workbookViewId="0"/>
  </sheetViews>
  <sheetFormatPr defaultColWidth="12.83203125" defaultRowHeight="15.5"/>
  <cols>
    <col min="1" max="1" width="19.5" style="10" customWidth="1"/>
    <col min="2" max="2" width="15.58203125" style="10" customWidth="1"/>
    <col min="3" max="19" width="9.08203125" style="10" customWidth="1"/>
    <col min="20" max="30" width="7.75" style="10" customWidth="1"/>
    <col min="31" max="32" width="7.33203125" style="10" customWidth="1"/>
    <col min="33" max="34" width="8.75" style="10" customWidth="1"/>
    <col min="35" max="35" width="9.75" style="10" customWidth="1"/>
    <col min="36" max="36" width="9.08203125" style="10" customWidth="1"/>
    <col min="37" max="16384" width="12.83203125" style="10"/>
  </cols>
  <sheetData>
    <row r="1" spans="1:36" ht="25">
      <c r="A1" s="292" t="s">
        <v>940</v>
      </c>
      <c r="B1" s="292"/>
      <c r="C1" s="152"/>
      <c r="D1" s="152"/>
      <c r="E1" s="152"/>
      <c r="F1" s="152"/>
      <c r="G1" s="152"/>
      <c r="H1" s="152"/>
      <c r="I1" s="152"/>
      <c r="J1" s="152"/>
      <c r="K1" s="152"/>
      <c r="L1" s="152"/>
      <c r="M1" s="152"/>
      <c r="N1" s="152"/>
      <c r="O1" s="152"/>
      <c r="P1" s="152"/>
      <c r="Q1" s="152"/>
      <c r="R1" s="152"/>
      <c r="S1" s="152"/>
      <c r="T1" s="11"/>
      <c r="U1" s="11"/>
      <c r="V1" s="11"/>
      <c r="W1" s="11"/>
      <c r="X1" s="11"/>
      <c r="Y1" s="11"/>
      <c r="Z1" s="11"/>
      <c r="AA1" s="11"/>
      <c r="AB1" s="11"/>
      <c r="AC1" s="11"/>
      <c r="AD1" s="11"/>
      <c r="AE1" s="11"/>
      <c r="AF1" s="11"/>
      <c r="AG1" s="11"/>
      <c r="AH1" s="11"/>
      <c r="AI1" s="11"/>
      <c r="AJ1" s="11"/>
    </row>
    <row r="2" spans="1:36">
      <c r="A2" s="152"/>
      <c r="B2" s="152"/>
      <c r="C2" s="152"/>
      <c r="D2" s="152"/>
      <c r="E2" s="152"/>
      <c r="F2" s="152"/>
      <c r="G2" s="152"/>
      <c r="H2" s="152"/>
      <c r="I2" s="152"/>
      <c r="J2" s="152"/>
      <c r="K2" s="152"/>
      <c r="L2" s="152"/>
      <c r="M2" s="152"/>
      <c r="N2" s="152"/>
      <c r="O2" s="152"/>
      <c r="P2" s="152"/>
      <c r="Q2" s="152"/>
      <c r="R2" s="152"/>
      <c r="S2" s="152"/>
      <c r="T2" s="11"/>
      <c r="U2" s="11"/>
      <c r="V2" s="11"/>
      <c r="W2" s="11"/>
      <c r="X2" s="11"/>
      <c r="Y2" s="11"/>
      <c r="Z2" s="11"/>
      <c r="AA2" s="11"/>
      <c r="AB2" s="11"/>
      <c r="AC2" s="11"/>
      <c r="AD2" s="11"/>
      <c r="AE2" s="11"/>
      <c r="AF2" s="11"/>
      <c r="AG2" s="11"/>
      <c r="AH2" s="11"/>
      <c r="AI2" s="11"/>
      <c r="AJ2" s="11"/>
    </row>
    <row r="3" spans="1:36" ht="17.5">
      <c r="A3" s="849"/>
      <c r="B3" s="849"/>
      <c r="C3" s="555"/>
      <c r="D3" s="555"/>
      <c r="E3" s="555"/>
      <c r="F3" s="555"/>
      <c r="G3" s="555"/>
      <c r="H3" s="555"/>
      <c r="I3" s="555"/>
      <c r="J3" s="850"/>
      <c r="K3" s="851"/>
      <c r="L3" s="851"/>
      <c r="M3" s="851"/>
      <c r="N3" s="851"/>
      <c r="O3" s="851"/>
      <c r="P3" s="851"/>
      <c r="Q3" s="851"/>
      <c r="R3" s="851"/>
      <c r="S3" s="851"/>
    </row>
    <row r="4" spans="1:36" ht="17.25" customHeight="1">
      <c r="A4" s="821" t="s">
        <v>941</v>
      </c>
      <c r="B4" s="821" t="s">
        <v>942</v>
      </c>
      <c r="C4" s="852">
        <v>1995</v>
      </c>
      <c r="D4" s="852">
        <v>2000</v>
      </c>
      <c r="E4" s="852">
        <v>2005</v>
      </c>
      <c r="F4" s="852">
        <v>2010</v>
      </c>
      <c r="G4" s="852">
        <v>2012</v>
      </c>
      <c r="H4" s="852">
        <v>2013</v>
      </c>
      <c r="I4" s="852">
        <v>2014</v>
      </c>
      <c r="J4" s="852">
        <v>2015</v>
      </c>
      <c r="K4" s="852">
        <v>2016</v>
      </c>
      <c r="L4" s="852">
        <v>2017</v>
      </c>
      <c r="M4" s="852">
        <v>2018</v>
      </c>
      <c r="N4" s="852">
        <v>2019</v>
      </c>
      <c r="O4" s="852">
        <v>2020</v>
      </c>
      <c r="P4" s="852">
        <v>2021</v>
      </c>
      <c r="Q4" s="852">
        <v>2022</v>
      </c>
      <c r="R4" s="852">
        <v>2023</v>
      </c>
      <c r="S4" s="852">
        <v>2024</v>
      </c>
    </row>
    <row r="5" spans="1:36" ht="21" customHeight="1">
      <c r="A5" s="2642" t="s">
        <v>943</v>
      </c>
      <c r="B5" s="853" t="s">
        <v>944</v>
      </c>
      <c r="C5" s="854">
        <v>548989</v>
      </c>
      <c r="D5" s="854">
        <v>472808</v>
      </c>
      <c r="E5" s="854">
        <v>413219</v>
      </c>
      <c r="F5" s="854">
        <v>384555</v>
      </c>
      <c r="G5" s="854">
        <v>385762</v>
      </c>
      <c r="H5" s="854">
        <v>389397</v>
      </c>
      <c r="I5" s="854">
        <v>371010</v>
      </c>
      <c r="J5" s="854">
        <v>382505</v>
      </c>
      <c r="K5" s="854">
        <v>386409</v>
      </c>
      <c r="L5" s="854">
        <v>366201</v>
      </c>
      <c r="M5" s="854">
        <v>356305</v>
      </c>
      <c r="N5" s="854">
        <v>350743</v>
      </c>
      <c r="O5" s="854">
        <v>362211</v>
      </c>
      <c r="P5" s="854">
        <v>328128</v>
      </c>
      <c r="Q5" s="854">
        <v>367584</v>
      </c>
      <c r="R5" s="854">
        <v>406768</v>
      </c>
      <c r="S5" s="2203">
        <v>433737871</v>
      </c>
    </row>
    <row r="6" spans="1:36" ht="21" customHeight="1">
      <c r="A6" s="2643"/>
      <c r="B6" s="855" t="s">
        <v>945</v>
      </c>
      <c r="C6" s="2356">
        <v>8.9</v>
      </c>
      <c r="D6" s="2356">
        <v>7.6</v>
      </c>
      <c r="E6" s="2356">
        <v>6.5</v>
      </c>
      <c r="F6" s="2356">
        <v>5.7</v>
      </c>
      <c r="G6" s="2356">
        <v>5.5</v>
      </c>
      <c r="H6" s="2356">
        <v>5.6</v>
      </c>
      <c r="I6" s="2356">
        <v>5.6</v>
      </c>
      <c r="J6" s="2356">
        <v>5.7</v>
      </c>
      <c r="K6" s="2356">
        <v>5.8</v>
      </c>
      <c r="L6" s="2356">
        <v>5.4</v>
      </c>
      <c r="M6" s="2356">
        <v>5.2</v>
      </c>
      <c r="N6" s="2356">
        <v>3.7016301006209154</v>
      </c>
      <c r="O6" s="2356">
        <v>3.9099343427321473</v>
      </c>
      <c r="P6" s="2356">
        <v>3.5764563905745694</v>
      </c>
      <c r="Q6" s="2356">
        <v>3.6825116062770924</v>
      </c>
      <c r="R6" s="2356">
        <v>4.0999999999999996</v>
      </c>
      <c r="S6" s="2356">
        <v>4.2</v>
      </c>
    </row>
    <row r="7" spans="1:36" ht="21" customHeight="1">
      <c r="A7" s="2642" t="s">
        <v>946</v>
      </c>
      <c r="B7" s="853" t="s">
        <v>944</v>
      </c>
      <c r="C7" s="854">
        <v>2398684</v>
      </c>
      <c r="D7" s="854">
        <v>2519393</v>
      </c>
      <c r="E7" s="854">
        <v>2945439</v>
      </c>
      <c r="F7" s="854">
        <v>3599803</v>
      </c>
      <c r="G7" s="854">
        <v>3599428</v>
      </c>
      <c r="H7" s="854">
        <v>3497293</v>
      </c>
      <c r="I7" s="854">
        <v>3234652</v>
      </c>
      <c r="J7" s="854">
        <v>3230842</v>
      </c>
      <c r="K7" s="854">
        <v>3049389</v>
      </c>
      <c r="L7" s="854">
        <v>3043763</v>
      </c>
      <c r="M7" s="854">
        <v>3085101</v>
      </c>
      <c r="N7" s="854">
        <v>4534305</v>
      </c>
      <c r="O7" s="854">
        <v>4303025</v>
      </c>
      <c r="P7" s="854">
        <v>4083019</v>
      </c>
      <c r="Q7" s="854">
        <v>4411398</v>
      </c>
      <c r="R7" s="854">
        <v>4638163</v>
      </c>
      <c r="S7" s="2204">
        <v>4528211864</v>
      </c>
    </row>
    <row r="8" spans="1:36" ht="21" customHeight="1">
      <c r="A8" s="2643"/>
      <c r="B8" s="855" t="s">
        <v>945</v>
      </c>
      <c r="C8" s="2356">
        <v>38.9</v>
      </c>
      <c r="D8" s="2356">
        <v>40.700000000000003</v>
      </c>
      <c r="E8" s="2356">
        <v>46.1</v>
      </c>
      <c r="F8" s="2356">
        <v>53.1</v>
      </c>
      <c r="G8" s="2356">
        <v>51.6</v>
      </c>
      <c r="H8" s="2356">
        <v>50.7</v>
      </c>
      <c r="I8" s="2356">
        <v>49.1</v>
      </c>
      <c r="J8" s="2356">
        <v>47.9</v>
      </c>
      <c r="K8" s="2356">
        <v>46</v>
      </c>
      <c r="L8" s="2356">
        <v>45.3</v>
      </c>
      <c r="M8" s="2356">
        <v>44.7</v>
      </c>
      <c r="N8" s="2356">
        <v>47.853613253567197</v>
      </c>
      <c r="O8" s="2356">
        <v>46.449570071408644</v>
      </c>
      <c r="P8" s="2356">
        <v>44.503179842583954</v>
      </c>
      <c r="Q8" s="2356">
        <v>44.194046353779143</v>
      </c>
      <c r="R8" s="2356">
        <v>46.2</v>
      </c>
      <c r="S8" s="2356">
        <v>44.2</v>
      </c>
    </row>
    <row r="9" spans="1:36" ht="21" customHeight="1">
      <c r="A9" s="2642" t="s">
        <v>947</v>
      </c>
      <c r="B9" s="853" t="s">
        <v>944</v>
      </c>
      <c r="C9" s="854">
        <v>22400</v>
      </c>
      <c r="D9" s="854">
        <v>18448</v>
      </c>
      <c r="E9" s="854">
        <v>16108</v>
      </c>
      <c r="F9" s="854">
        <v>13590</v>
      </c>
      <c r="G9" s="854">
        <v>13126</v>
      </c>
      <c r="H9" s="854">
        <v>14248</v>
      </c>
      <c r="I9" s="854">
        <v>14618</v>
      </c>
      <c r="J9" s="854">
        <v>14952</v>
      </c>
      <c r="K9" s="854">
        <v>15390</v>
      </c>
      <c r="L9" s="854">
        <v>15456</v>
      </c>
      <c r="M9" s="854">
        <v>13800</v>
      </c>
      <c r="N9" s="854">
        <v>17904</v>
      </c>
      <c r="O9" s="854">
        <v>14183</v>
      </c>
      <c r="P9" s="854">
        <v>11401</v>
      </c>
      <c r="Q9" s="854">
        <v>12926</v>
      </c>
      <c r="R9" s="854">
        <v>17800</v>
      </c>
      <c r="S9" s="2204">
        <v>17678243</v>
      </c>
    </row>
    <row r="10" spans="1:36" ht="21" customHeight="1">
      <c r="A10" s="2643"/>
      <c r="B10" s="855" t="s">
        <v>945</v>
      </c>
      <c r="C10" s="2356">
        <v>0.4</v>
      </c>
      <c r="D10" s="2356">
        <v>0.3</v>
      </c>
      <c r="E10" s="2356">
        <v>0.3</v>
      </c>
      <c r="F10" s="2356">
        <v>0.2</v>
      </c>
      <c r="G10" s="2356">
        <v>0.2</v>
      </c>
      <c r="H10" s="2356">
        <v>0.2</v>
      </c>
      <c r="I10" s="2356">
        <v>0.2</v>
      </c>
      <c r="J10" s="2356">
        <v>0.2</v>
      </c>
      <c r="K10" s="2356">
        <v>0.2</v>
      </c>
      <c r="L10" s="2356">
        <v>0.2</v>
      </c>
      <c r="M10" s="2356">
        <v>0.2</v>
      </c>
      <c r="N10" s="2356">
        <v>0.1889531232883247</v>
      </c>
      <c r="O10" s="2356">
        <v>0.15310026140280125</v>
      </c>
      <c r="P10" s="2356">
        <v>0.12426607698502005</v>
      </c>
      <c r="Q10" s="2356">
        <v>0.12949460537656071</v>
      </c>
      <c r="R10" s="2356">
        <v>0.2</v>
      </c>
      <c r="S10" s="2356">
        <v>0.2</v>
      </c>
    </row>
    <row r="11" spans="1:36" ht="21" customHeight="1">
      <c r="A11" s="2642" t="s">
        <v>948</v>
      </c>
      <c r="B11" s="853" t="s">
        <v>944</v>
      </c>
      <c r="C11" s="854">
        <v>571016</v>
      </c>
      <c r="D11" s="854">
        <v>531189</v>
      </c>
      <c r="E11" s="854">
        <v>503496</v>
      </c>
      <c r="F11" s="854">
        <v>403529</v>
      </c>
      <c r="G11" s="854">
        <v>405009</v>
      </c>
      <c r="H11" s="854">
        <v>426207</v>
      </c>
      <c r="I11" s="854">
        <v>409149</v>
      </c>
      <c r="J11" s="854">
        <v>442634</v>
      </c>
      <c r="K11" s="854">
        <v>425401</v>
      </c>
      <c r="L11" s="854">
        <v>426239</v>
      </c>
      <c r="M11" s="854">
        <v>454054</v>
      </c>
      <c r="N11" s="854">
        <v>671959</v>
      </c>
      <c r="O11" s="854">
        <v>645275</v>
      </c>
      <c r="P11" s="854">
        <v>568177</v>
      </c>
      <c r="Q11" s="854">
        <v>735180</v>
      </c>
      <c r="R11" s="854">
        <v>787329</v>
      </c>
      <c r="S11" s="2204">
        <v>754469628</v>
      </c>
    </row>
    <row r="12" spans="1:36" ht="21" customHeight="1">
      <c r="A12" s="2643"/>
      <c r="B12" s="855" t="s">
        <v>945</v>
      </c>
      <c r="C12" s="2356">
        <v>9.3000000000000007</v>
      </c>
      <c r="D12" s="2356">
        <v>8.6</v>
      </c>
      <c r="E12" s="2356">
        <v>7.9</v>
      </c>
      <c r="F12" s="2356">
        <v>6</v>
      </c>
      <c r="G12" s="2356">
        <v>5.8</v>
      </c>
      <c r="H12" s="2356">
        <v>6.2</v>
      </c>
      <c r="I12" s="2356">
        <v>6.2</v>
      </c>
      <c r="J12" s="2356">
        <v>6.6</v>
      </c>
      <c r="K12" s="2356">
        <v>6.4</v>
      </c>
      <c r="L12" s="2356">
        <v>6.3</v>
      </c>
      <c r="M12" s="2356">
        <v>6.6</v>
      </c>
      <c r="N12" s="2356">
        <v>7.091641631573915</v>
      </c>
      <c r="O12" s="2356">
        <v>6.9655059702949007</v>
      </c>
      <c r="P12" s="2356">
        <v>6.1928889415943988</v>
      </c>
      <c r="Q12" s="2356">
        <v>7.3651434303527701</v>
      </c>
      <c r="R12" s="2356">
        <v>7.8</v>
      </c>
      <c r="S12" s="2356">
        <v>7.4</v>
      </c>
    </row>
    <row r="13" spans="1:36" ht="21" customHeight="1">
      <c r="A13" s="2642" t="s">
        <v>949</v>
      </c>
      <c r="B13" s="853" t="s">
        <v>944</v>
      </c>
      <c r="C13" s="854">
        <v>370876</v>
      </c>
      <c r="D13" s="854">
        <v>218183</v>
      </c>
      <c r="E13" s="854">
        <v>174076</v>
      </c>
      <c r="F13" s="854">
        <v>173494</v>
      </c>
      <c r="G13" s="854">
        <v>174184</v>
      </c>
      <c r="H13" s="854">
        <v>165355</v>
      </c>
      <c r="I13" s="854">
        <v>171200</v>
      </c>
      <c r="J13" s="854">
        <v>165346</v>
      </c>
      <c r="K13" s="854">
        <v>161967</v>
      </c>
      <c r="L13" s="854">
        <v>146566</v>
      </c>
      <c r="M13" s="854">
        <v>150522</v>
      </c>
      <c r="N13" s="854">
        <v>201362</v>
      </c>
      <c r="O13" s="854">
        <v>178070</v>
      </c>
      <c r="P13" s="854">
        <v>164722</v>
      </c>
      <c r="Q13" s="854">
        <v>190212</v>
      </c>
      <c r="R13" s="854">
        <v>196354</v>
      </c>
      <c r="S13" s="2204">
        <v>203393611</v>
      </c>
    </row>
    <row r="14" spans="1:36" ht="21" customHeight="1">
      <c r="A14" s="2643"/>
      <c r="B14" s="855" t="s">
        <v>945</v>
      </c>
      <c r="C14" s="2356">
        <v>6</v>
      </c>
      <c r="D14" s="2356">
        <v>3.5</v>
      </c>
      <c r="E14" s="2356">
        <v>2.7</v>
      </c>
      <c r="F14" s="2356">
        <v>2.6</v>
      </c>
      <c r="G14" s="2356">
        <v>2.5</v>
      </c>
      <c r="H14" s="2356">
        <v>2.4</v>
      </c>
      <c r="I14" s="2356">
        <v>2.6</v>
      </c>
      <c r="J14" s="2356">
        <v>2.5</v>
      </c>
      <c r="K14" s="2356">
        <v>2.4</v>
      </c>
      <c r="L14" s="2356">
        <v>2.2000000000000002</v>
      </c>
      <c r="M14" s="2356">
        <v>2.2000000000000002</v>
      </c>
      <c r="N14" s="2356">
        <v>2.1251105234351897</v>
      </c>
      <c r="O14" s="2356">
        <v>1.9222000668403596</v>
      </c>
      <c r="P14" s="2356">
        <v>1.7954001169306617</v>
      </c>
      <c r="Q14" s="2356">
        <v>1.9055723253818946</v>
      </c>
      <c r="R14" s="2356">
        <v>2</v>
      </c>
      <c r="S14" s="2356">
        <v>2</v>
      </c>
    </row>
    <row r="15" spans="1:36" ht="21" customHeight="1">
      <c r="A15" s="2642" t="s">
        <v>950</v>
      </c>
      <c r="B15" s="853" t="s">
        <v>944</v>
      </c>
      <c r="C15" s="854">
        <v>627865</v>
      </c>
      <c r="D15" s="854">
        <v>556952</v>
      </c>
      <c r="E15" s="854">
        <v>461396</v>
      </c>
      <c r="F15" s="854">
        <v>365372</v>
      </c>
      <c r="G15" s="854">
        <v>368988</v>
      </c>
      <c r="H15" s="854">
        <v>351452</v>
      </c>
      <c r="I15" s="854">
        <v>345097</v>
      </c>
      <c r="J15" s="854">
        <v>390366</v>
      </c>
      <c r="K15" s="854">
        <v>469191</v>
      </c>
      <c r="L15" s="854">
        <v>527534</v>
      </c>
      <c r="M15" s="854">
        <v>638188</v>
      </c>
      <c r="N15" s="854">
        <v>1200312</v>
      </c>
      <c r="O15" s="854">
        <v>1278588</v>
      </c>
      <c r="P15" s="854">
        <v>1432308</v>
      </c>
      <c r="Q15" s="854">
        <v>1459779</v>
      </c>
      <c r="R15" s="854">
        <v>1286789</v>
      </c>
      <c r="S15" s="2204">
        <v>1543642716</v>
      </c>
    </row>
    <row r="16" spans="1:36" ht="21" customHeight="1">
      <c r="A16" s="2643"/>
      <c r="B16" s="855" t="s">
        <v>945</v>
      </c>
      <c r="C16" s="2356">
        <v>10.199999999999999</v>
      </c>
      <c r="D16" s="2356">
        <v>9</v>
      </c>
      <c r="E16" s="2356">
        <v>7.2</v>
      </c>
      <c r="F16" s="2356">
        <v>5.4</v>
      </c>
      <c r="G16" s="2356">
        <v>5.3</v>
      </c>
      <c r="H16" s="2356">
        <v>5.0999999999999996</v>
      </c>
      <c r="I16" s="2356">
        <v>5.2</v>
      </c>
      <c r="J16" s="2356">
        <v>5.8</v>
      </c>
      <c r="K16" s="2356">
        <v>7.1</v>
      </c>
      <c r="L16" s="2356">
        <v>7.8</v>
      </c>
      <c r="M16" s="2356">
        <v>9.1999999999999993</v>
      </c>
      <c r="N16" s="2356">
        <v>12.667711199757351</v>
      </c>
      <c r="O16" s="2356">
        <v>13.801886556192965</v>
      </c>
      <c r="P16" s="2356">
        <v>15.611551284471547</v>
      </c>
      <c r="Q16" s="2356">
        <v>14.624284816802602</v>
      </c>
      <c r="R16" s="2356">
        <v>12.8</v>
      </c>
      <c r="S16" s="2356">
        <v>15.1</v>
      </c>
    </row>
    <row r="17" spans="1:19" ht="21" customHeight="1">
      <c r="A17" s="2642" t="s">
        <v>951</v>
      </c>
      <c r="B17" s="853" t="s">
        <v>944</v>
      </c>
      <c r="C17" s="854">
        <v>493979</v>
      </c>
      <c r="D17" s="854">
        <v>444021</v>
      </c>
      <c r="E17" s="854">
        <v>290634</v>
      </c>
      <c r="F17" s="854">
        <v>204385</v>
      </c>
      <c r="G17" s="854">
        <v>254308</v>
      </c>
      <c r="H17" s="854">
        <v>253298</v>
      </c>
      <c r="I17" s="854">
        <v>268894</v>
      </c>
      <c r="J17" s="854">
        <v>245996</v>
      </c>
      <c r="K17" s="854">
        <v>222609</v>
      </c>
      <c r="L17" s="854">
        <v>239178</v>
      </c>
      <c r="M17" s="854">
        <v>239005</v>
      </c>
      <c r="N17" s="854">
        <v>283570</v>
      </c>
      <c r="O17" s="854">
        <v>319289</v>
      </c>
      <c r="P17" s="854">
        <v>286788</v>
      </c>
      <c r="Q17" s="854">
        <v>335321</v>
      </c>
      <c r="R17" s="854">
        <v>364683</v>
      </c>
      <c r="S17" s="2204">
        <v>395756698</v>
      </c>
    </row>
    <row r="18" spans="1:19" ht="21" customHeight="1">
      <c r="A18" s="2643"/>
      <c r="B18" s="855" t="s">
        <v>945</v>
      </c>
      <c r="C18" s="2356">
        <v>8</v>
      </c>
      <c r="D18" s="2356">
        <v>7.2</v>
      </c>
      <c r="E18" s="2356">
        <v>4.5</v>
      </c>
      <c r="F18" s="2356">
        <v>3</v>
      </c>
      <c r="G18" s="2356">
        <v>3.6</v>
      </c>
      <c r="H18" s="2356">
        <v>3.7</v>
      </c>
      <c r="I18" s="2356">
        <v>4.0999999999999996</v>
      </c>
      <c r="J18" s="2356">
        <v>3.6</v>
      </c>
      <c r="K18" s="2356">
        <v>3.4</v>
      </c>
      <c r="L18" s="2356">
        <v>3.6</v>
      </c>
      <c r="M18" s="2356">
        <v>3.5</v>
      </c>
      <c r="N18" s="2356">
        <v>2.9927076167822966</v>
      </c>
      <c r="O18" s="2356">
        <v>3.4466071608995987</v>
      </c>
      <c r="P18" s="2356">
        <v>3.1258678788158876</v>
      </c>
      <c r="Q18" s="2356">
        <v>3.3592960366295617</v>
      </c>
      <c r="R18" s="2356">
        <v>3.6</v>
      </c>
      <c r="S18" s="2356">
        <v>3.9</v>
      </c>
    </row>
    <row r="19" spans="1:19" ht="21" customHeight="1">
      <c r="A19" s="2642" t="s">
        <v>952</v>
      </c>
      <c r="B19" s="853" t="s">
        <v>944</v>
      </c>
      <c r="C19" s="854">
        <v>242652</v>
      </c>
      <c r="D19" s="854">
        <v>313427</v>
      </c>
      <c r="E19" s="854">
        <v>290151</v>
      </c>
      <c r="F19" s="854">
        <v>296169</v>
      </c>
      <c r="G19" s="854">
        <v>323820</v>
      </c>
      <c r="H19" s="854">
        <v>331027</v>
      </c>
      <c r="I19" s="854">
        <v>357631</v>
      </c>
      <c r="J19" s="854">
        <v>408296</v>
      </c>
      <c r="K19" s="854">
        <v>449993</v>
      </c>
      <c r="L19" s="854">
        <v>415194</v>
      </c>
      <c r="M19" s="854">
        <v>441025</v>
      </c>
      <c r="N19" s="854">
        <v>426192</v>
      </c>
      <c r="O19" s="854">
        <v>437228</v>
      </c>
      <c r="P19" s="854">
        <v>458890</v>
      </c>
      <c r="Q19" s="854">
        <v>458874</v>
      </c>
      <c r="R19" s="854">
        <v>472860</v>
      </c>
      <c r="S19" s="2204">
        <v>456953031</v>
      </c>
    </row>
    <row r="20" spans="1:19" ht="21" customHeight="1">
      <c r="A20" s="2643"/>
      <c r="B20" s="855" t="s">
        <v>945</v>
      </c>
      <c r="C20" s="2356">
        <v>3.9</v>
      </c>
      <c r="D20" s="2356">
        <v>5.0999999999999996</v>
      </c>
      <c r="E20" s="2356">
        <v>4.5</v>
      </c>
      <c r="F20" s="2356">
        <v>4.4000000000000004</v>
      </c>
      <c r="G20" s="2356">
        <v>4.5999999999999996</v>
      </c>
      <c r="H20" s="2356">
        <v>4.8</v>
      </c>
      <c r="I20" s="2356">
        <v>5.4</v>
      </c>
      <c r="J20" s="2356">
        <v>6.1</v>
      </c>
      <c r="K20" s="2356">
        <v>6.8</v>
      </c>
      <c r="L20" s="2356">
        <v>6.2</v>
      </c>
      <c r="M20" s="2356">
        <v>6.4</v>
      </c>
      <c r="N20" s="2356">
        <v>4.4978948570429891</v>
      </c>
      <c r="O20" s="2356">
        <v>4.7197152289800455</v>
      </c>
      <c r="P20" s="2356">
        <v>5.0017068737528163</v>
      </c>
      <c r="Q20" s="2356">
        <v>4.5970685090177881</v>
      </c>
      <c r="R20" s="2356">
        <v>4.7</v>
      </c>
      <c r="S20" s="2356">
        <v>4.5</v>
      </c>
    </row>
    <row r="21" spans="1:19" ht="21" customHeight="1">
      <c r="A21" s="2642" t="s">
        <v>953</v>
      </c>
      <c r="B21" s="853" t="s">
        <v>944</v>
      </c>
      <c r="C21" s="854">
        <v>6293</v>
      </c>
      <c r="D21" s="854">
        <v>12976</v>
      </c>
      <c r="E21" s="854">
        <v>12611</v>
      </c>
      <c r="F21" s="854">
        <v>11932</v>
      </c>
      <c r="G21" s="854">
        <v>13072</v>
      </c>
      <c r="H21" s="854">
        <v>12775</v>
      </c>
      <c r="I21" s="854">
        <v>14069</v>
      </c>
      <c r="J21" s="854">
        <v>16781</v>
      </c>
      <c r="K21" s="854">
        <v>17390</v>
      </c>
      <c r="L21" s="854">
        <v>25951</v>
      </c>
      <c r="M21" s="854">
        <v>27889</v>
      </c>
      <c r="N21" s="854">
        <v>34597</v>
      </c>
      <c r="O21" s="854">
        <v>25612</v>
      </c>
      <c r="P21" s="854">
        <v>23308</v>
      </c>
      <c r="Q21" s="854">
        <v>24563</v>
      </c>
      <c r="R21" s="854">
        <v>22770</v>
      </c>
      <c r="S21" s="2204">
        <v>22134812</v>
      </c>
    </row>
    <row r="22" spans="1:19" ht="21" customHeight="1">
      <c r="A22" s="2643"/>
      <c r="B22" s="855" t="s">
        <v>945</v>
      </c>
      <c r="C22" s="2356">
        <v>0.1</v>
      </c>
      <c r="D22" s="2356">
        <v>0.2</v>
      </c>
      <c r="E22" s="2356">
        <v>0.2</v>
      </c>
      <c r="F22" s="2356">
        <v>0.2</v>
      </c>
      <c r="G22" s="2356">
        <v>0.2</v>
      </c>
      <c r="H22" s="2356">
        <v>0.2</v>
      </c>
      <c r="I22" s="2356">
        <v>0.2</v>
      </c>
      <c r="J22" s="2356">
        <v>0.2</v>
      </c>
      <c r="K22" s="2356">
        <v>0.3</v>
      </c>
      <c r="L22" s="2356">
        <v>0.4</v>
      </c>
      <c r="M22" s="2356">
        <v>0.4</v>
      </c>
      <c r="N22" s="2356">
        <v>0.36512573762322215</v>
      </c>
      <c r="O22" s="2356">
        <v>0.27647210710347214</v>
      </c>
      <c r="P22" s="2356">
        <v>0.25404733991464323</v>
      </c>
      <c r="Q22" s="2356">
        <v>0.24607581555504107</v>
      </c>
      <c r="R22" s="2356">
        <v>0.2</v>
      </c>
      <c r="S22" s="2356">
        <v>0.2</v>
      </c>
    </row>
    <row r="23" spans="1:19" ht="21" customHeight="1">
      <c r="A23" s="2642" t="s">
        <v>954</v>
      </c>
      <c r="B23" s="853" t="s">
        <v>944</v>
      </c>
      <c r="C23" s="854">
        <v>146814</v>
      </c>
      <c r="D23" s="854">
        <v>150597</v>
      </c>
      <c r="E23" s="854">
        <v>123662</v>
      </c>
      <c r="F23" s="854">
        <v>138490</v>
      </c>
      <c r="G23" s="854">
        <v>178555</v>
      </c>
      <c r="H23" s="854">
        <v>160850</v>
      </c>
      <c r="I23" s="854">
        <v>158268</v>
      </c>
      <c r="J23" s="854">
        <v>150288</v>
      </c>
      <c r="K23" s="854">
        <v>157055</v>
      </c>
      <c r="L23" s="854">
        <v>157421</v>
      </c>
      <c r="M23" s="854">
        <v>165763</v>
      </c>
      <c r="N23" s="854">
        <v>180678</v>
      </c>
      <c r="O23" s="854">
        <v>189857</v>
      </c>
      <c r="P23" s="854">
        <v>196813</v>
      </c>
      <c r="Q23" s="854">
        <v>189660</v>
      </c>
      <c r="R23" s="854">
        <v>191118</v>
      </c>
      <c r="S23" s="2204">
        <v>220901022</v>
      </c>
    </row>
    <row r="24" spans="1:19" ht="21" customHeight="1">
      <c r="A24" s="2643"/>
      <c r="B24" s="855" t="s">
        <v>945</v>
      </c>
      <c r="C24" s="2356">
        <v>2.4</v>
      </c>
      <c r="D24" s="2356">
        <v>2.4</v>
      </c>
      <c r="E24" s="2356">
        <v>1.9</v>
      </c>
      <c r="F24" s="2356">
        <v>2</v>
      </c>
      <c r="G24" s="2356">
        <v>2.6</v>
      </c>
      <c r="H24" s="2356">
        <v>2.2999999999999998</v>
      </c>
      <c r="I24" s="2356">
        <v>2.4</v>
      </c>
      <c r="J24" s="2356">
        <v>2.2000000000000002</v>
      </c>
      <c r="K24" s="2356">
        <v>2.4</v>
      </c>
      <c r="L24" s="2356">
        <v>2.2999999999999998</v>
      </c>
      <c r="M24" s="2356">
        <v>2.4</v>
      </c>
      <c r="N24" s="2356">
        <v>1.9068181640688076</v>
      </c>
      <c r="O24" s="2356">
        <v>2.0494363906896731</v>
      </c>
      <c r="P24" s="2356">
        <v>2.1451784413343349</v>
      </c>
      <c r="Q24" s="2356">
        <v>1.9000423066469523</v>
      </c>
      <c r="R24" s="2356">
        <v>1.9</v>
      </c>
      <c r="S24" s="2356">
        <v>2.2000000000000002</v>
      </c>
    </row>
    <row r="25" spans="1:19" ht="21" customHeight="1">
      <c r="A25" s="2642" t="s">
        <v>955</v>
      </c>
      <c r="B25" s="853" t="s">
        <v>944</v>
      </c>
      <c r="C25" s="854">
        <v>41728</v>
      </c>
      <c r="D25" s="854">
        <v>35139</v>
      </c>
      <c r="E25" s="854">
        <v>24496</v>
      </c>
      <c r="F25" s="854">
        <v>18615</v>
      </c>
      <c r="G25" s="854">
        <v>21455</v>
      </c>
      <c r="H25" s="854">
        <v>18793</v>
      </c>
      <c r="I25" s="854">
        <v>13541</v>
      </c>
      <c r="J25" s="854">
        <v>12577</v>
      </c>
      <c r="K25" s="854">
        <v>12453</v>
      </c>
      <c r="L25" s="854">
        <v>12178</v>
      </c>
      <c r="M25" s="854">
        <v>9664</v>
      </c>
      <c r="N25" s="854">
        <v>13033</v>
      </c>
      <c r="O25" s="854">
        <v>13610</v>
      </c>
      <c r="P25" s="854">
        <v>12354</v>
      </c>
      <c r="Q25" s="854">
        <v>13139</v>
      </c>
      <c r="R25" s="854">
        <v>14475</v>
      </c>
      <c r="S25" s="2204">
        <v>12948765</v>
      </c>
    </row>
    <row r="26" spans="1:19" ht="21" customHeight="1">
      <c r="A26" s="2643"/>
      <c r="B26" s="855" t="s">
        <v>945</v>
      </c>
      <c r="C26" s="2356">
        <v>0.7</v>
      </c>
      <c r="D26" s="2356">
        <v>0.6</v>
      </c>
      <c r="E26" s="2356">
        <v>0.4</v>
      </c>
      <c r="F26" s="2356">
        <v>0.3</v>
      </c>
      <c r="G26" s="2356">
        <v>0.3</v>
      </c>
      <c r="H26" s="2356">
        <v>0.3</v>
      </c>
      <c r="I26" s="2356">
        <v>0.2</v>
      </c>
      <c r="J26" s="2356">
        <v>0.2</v>
      </c>
      <c r="K26" s="2356">
        <v>0.2</v>
      </c>
      <c r="L26" s="2356">
        <v>0.2</v>
      </c>
      <c r="M26" s="2356">
        <v>0.1</v>
      </c>
      <c r="N26" s="2356">
        <v>0.13754613805946916</v>
      </c>
      <c r="O26" s="2356">
        <v>0.14691493743863251</v>
      </c>
      <c r="P26" s="2356">
        <v>0.13465337383325479</v>
      </c>
      <c r="Q26" s="2356">
        <v>0.13162847130145683</v>
      </c>
      <c r="R26" s="2356">
        <v>0.1</v>
      </c>
      <c r="S26" s="2356">
        <v>0.1</v>
      </c>
    </row>
    <row r="27" spans="1:19" ht="21" customHeight="1">
      <c r="A27" s="2642" t="s">
        <v>956</v>
      </c>
      <c r="B27" s="853" t="s">
        <v>944</v>
      </c>
      <c r="C27" s="854">
        <v>126979</v>
      </c>
      <c r="D27" s="854">
        <v>173897</v>
      </c>
      <c r="E27" s="854">
        <v>188832</v>
      </c>
      <c r="F27" s="854">
        <v>195706</v>
      </c>
      <c r="G27" s="854">
        <v>213533</v>
      </c>
      <c r="H27" s="854">
        <v>214196</v>
      </c>
      <c r="I27" s="854">
        <v>210838</v>
      </c>
      <c r="J27" s="854">
        <v>219583</v>
      </c>
      <c r="K27" s="854">
        <v>216591</v>
      </c>
      <c r="L27" s="854">
        <v>223245</v>
      </c>
      <c r="M27" s="854">
        <v>204357</v>
      </c>
      <c r="N27" s="854">
        <v>207710</v>
      </c>
      <c r="O27" s="854">
        <v>198052</v>
      </c>
      <c r="P27" s="854">
        <v>200405</v>
      </c>
      <c r="Q27" s="854">
        <v>205938</v>
      </c>
      <c r="R27" s="854">
        <v>211661</v>
      </c>
      <c r="S27" s="2204">
        <v>226996372</v>
      </c>
    </row>
    <row r="28" spans="1:19" ht="21" customHeight="1">
      <c r="A28" s="2643"/>
      <c r="B28" s="855" t="s">
        <v>945</v>
      </c>
      <c r="C28" s="2356">
        <v>2.1</v>
      </c>
      <c r="D28" s="2356">
        <v>2.8</v>
      </c>
      <c r="E28" s="2356">
        <v>3</v>
      </c>
      <c r="F28" s="2356">
        <v>2.9</v>
      </c>
      <c r="G28" s="2356">
        <v>3.1</v>
      </c>
      <c r="H28" s="2356">
        <v>3.1</v>
      </c>
      <c r="I28" s="2356">
        <v>3.2</v>
      </c>
      <c r="J28" s="2356">
        <v>3.3</v>
      </c>
      <c r="K28" s="2356">
        <v>3.3</v>
      </c>
      <c r="L28" s="2356">
        <v>3.3</v>
      </c>
      <c r="M28" s="2356">
        <v>3</v>
      </c>
      <c r="N28" s="2356">
        <v>2.1921052970407686</v>
      </c>
      <c r="O28" s="2356">
        <v>2.1378983974721564</v>
      </c>
      <c r="P28" s="2356">
        <v>2.1843297217948376</v>
      </c>
      <c r="Q28" s="2356">
        <v>2.063117750428451</v>
      </c>
      <c r="R28" s="2356">
        <v>2.1</v>
      </c>
      <c r="S28" s="2356">
        <v>2.2000000000000002</v>
      </c>
    </row>
    <row r="29" spans="1:19" ht="21" customHeight="1">
      <c r="A29" s="2644" t="s">
        <v>957</v>
      </c>
      <c r="B29" s="856" t="s">
        <v>944</v>
      </c>
      <c r="C29" s="857">
        <v>569787</v>
      </c>
      <c r="D29" s="857">
        <v>735600</v>
      </c>
      <c r="E29" s="857">
        <v>946601</v>
      </c>
      <c r="F29" s="857">
        <v>973460</v>
      </c>
      <c r="G29" s="857">
        <v>1025471</v>
      </c>
      <c r="H29" s="857">
        <v>1059124</v>
      </c>
      <c r="I29" s="857">
        <v>1020795</v>
      </c>
      <c r="J29" s="857">
        <v>1067955</v>
      </c>
      <c r="K29" s="857">
        <v>1040023</v>
      </c>
      <c r="L29" s="857">
        <v>1122390</v>
      </c>
      <c r="M29" s="857">
        <v>1122048</v>
      </c>
      <c r="N29" s="857">
        <v>1353001</v>
      </c>
      <c r="O29" s="857">
        <v>1298865</v>
      </c>
      <c r="P29" s="857">
        <v>1408354</v>
      </c>
      <c r="Q29" s="857">
        <v>1577308</v>
      </c>
      <c r="R29" s="857">
        <v>1422445</v>
      </c>
      <c r="S29" s="2204">
        <v>1431670133</v>
      </c>
    </row>
    <row r="30" spans="1:19" ht="21" customHeight="1" thickBot="1">
      <c r="A30" s="2645"/>
      <c r="B30" s="858" t="s">
        <v>945</v>
      </c>
      <c r="C30" s="2357">
        <v>9.1999999999999993</v>
      </c>
      <c r="D30" s="2357">
        <v>11.9</v>
      </c>
      <c r="E30" s="2357">
        <v>14.8</v>
      </c>
      <c r="F30" s="2357">
        <v>14.4</v>
      </c>
      <c r="G30" s="2357">
        <v>14.7</v>
      </c>
      <c r="H30" s="2357">
        <v>15.4</v>
      </c>
      <c r="I30" s="2357">
        <v>15.5</v>
      </c>
      <c r="J30" s="2357">
        <v>15.8</v>
      </c>
      <c r="K30" s="2357">
        <v>15.7</v>
      </c>
      <c r="L30" s="2357">
        <v>16.7</v>
      </c>
      <c r="M30" s="2357">
        <v>16.2</v>
      </c>
      <c r="N30" s="2357">
        <v>14.279142357139554</v>
      </c>
      <c r="O30" s="2357">
        <v>14.020769303176298</v>
      </c>
      <c r="P30" s="2357">
        <v>15.350462817837112</v>
      </c>
      <c r="Q30" s="2357">
        <v>15.801707954300806</v>
      </c>
      <c r="R30" s="2357">
        <v>14.2</v>
      </c>
      <c r="S30" s="2357">
        <v>14</v>
      </c>
    </row>
    <row r="31" spans="1:19" ht="21" customHeight="1" thickTop="1">
      <c r="A31" s="2642" t="s">
        <v>958</v>
      </c>
      <c r="B31" s="853" t="s">
        <v>944</v>
      </c>
      <c r="C31" s="854">
        <v>6168062</v>
      </c>
      <c r="D31" s="854">
        <v>6182631</v>
      </c>
      <c r="E31" s="854">
        <v>6390722</v>
      </c>
      <c r="F31" s="854">
        <v>6779099</v>
      </c>
      <c r="G31" s="854">
        <v>6976712</v>
      </c>
      <c r="H31" s="854">
        <v>6894014</v>
      </c>
      <c r="I31" s="854">
        <v>6589762</v>
      </c>
      <c r="J31" s="854">
        <v>6748121</v>
      </c>
      <c r="K31" s="854">
        <v>6623860</v>
      </c>
      <c r="L31" s="854">
        <v>6721317</v>
      </c>
      <c r="M31" s="854">
        <v>6907722</v>
      </c>
      <c r="N31" s="854">
        <v>9475366</v>
      </c>
      <c r="O31" s="854">
        <v>9263864</v>
      </c>
      <c r="P31" s="854">
        <v>9174668</v>
      </c>
      <c r="Q31" s="854">
        <v>9981883</v>
      </c>
      <c r="R31" s="854">
        <v>10033216</v>
      </c>
      <c r="S31" s="2204">
        <v>10248494766</v>
      </c>
    </row>
    <row r="32" spans="1:19" ht="21" customHeight="1">
      <c r="A32" s="2642"/>
      <c r="B32" s="855" t="s">
        <v>945</v>
      </c>
      <c r="C32" s="2356">
        <v>100</v>
      </c>
      <c r="D32" s="2356">
        <v>100</v>
      </c>
      <c r="E32" s="2356">
        <v>100</v>
      </c>
      <c r="F32" s="2356">
        <v>100</v>
      </c>
      <c r="G32" s="2356">
        <v>100</v>
      </c>
      <c r="H32" s="2356">
        <v>100</v>
      </c>
      <c r="I32" s="2356">
        <v>100</v>
      </c>
      <c r="J32" s="2356">
        <v>100</v>
      </c>
      <c r="K32" s="2356">
        <v>100</v>
      </c>
      <c r="L32" s="2356">
        <v>100</v>
      </c>
      <c r="M32" s="2356">
        <v>100</v>
      </c>
      <c r="N32" s="2356">
        <v>100</v>
      </c>
      <c r="O32" s="2356">
        <v>100</v>
      </c>
      <c r="P32" s="2356">
        <v>100</v>
      </c>
      <c r="Q32" s="2356">
        <v>100</v>
      </c>
      <c r="R32" s="2356">
        <v>100</v>
      </c>
      <c r="S32" s="2356">
        <v>100</v>
      </c>
    </row>
    <row r="33" spans="1:36" ht="14.25" customHeight="1">
      <c r="A33" s="859" t="s">
        <v>959</v>
      </c>
      <c r="B33" s="860"/>
      <c r="C33" s="861"/>
      <c r="D33" s="861"/>
      <c r="E33" s="861"/>
      <c r="F33" s="861"/>
      <c r="G33" s="861"/>
      <c r="H33" s="861"/>
      <c r="I33" s="861"/>
      <c r="J33" s="861"/>
      <c r="K33" s="861"/>
      <c r="L33" s="862"/>
      <c r="M33" s="862"/>
      <c r="N33" s="862"/>
      <c r="O33" s="862"/>
      <c r="P33" s="862"/>
      <c r="Q33" s="862"/>
      <c r="R33" s="862"/>
      <c r="S33" s="862"/>
    </row>
    <row r="34" spans="1:36" ht="14.25" customHeight="1">
      <c r="A34" s="328" t="s">
        <v>960</v>
      </c>
      <c r="B34" s="863"/>
      <c r="C34" s="864"/>
      <c r="D34" s="864"/>
      <c r="E34" s="864"/>
      <c r="F34" s="864"/>
      <c r="G34" s="864"/>
      <c r="H34" s="864"/>
      <c r="I34" s="864"/>
      <c r="J34" s="864"/>
      <c r="K34" s="864"/>
      <c r="L34" s="864"/>
      <c r="M34" s="862"/>
      <c r="N34" s="862"/>
      <c r="O34" s="862"/>
      <c r="P34" s="862"/>
      <c r="Q34" s="862"/>
      <c r="R34" s="862"/>
      <c r="S34" s="862"/>
    </row>
    <row r="35" spans="1:36" ht="14.25" customHeight="1">
      <c r="A35" s="328" t="s">
        <v>961</v>
      </c>
      <c r="B35" s="863"/>
      <c r="C35" s="864"/>
      <c r="D35" s="864"/>
      <c r="E35" s="864"/>
      <c r="F35" s="864"/>
      <c r="G35" s="864"/>
      <c r="H35" s="864"/>
      <c r="I35" s="864"/>
      <c r="J35" s="864"/>
      <c r="K35" s="864"/>
      <c r="L35" s="864"/>
      <c r="M35" s="862"/>
      <c r="N35" s="862"/>
      <c r="O35" s="862"/>
      <c r="P35" s="862"/>
      <c r="Q35" s="862"/>
      <c r="R35" s="862"/>
      <c r="S35" s="862"/>
    </row>
    <row r="36" spans="1:36" ht="14.25" customHeight="1">
      <c r="A36" s="328" t="s">
        <v>962</v>
      </c>
      <c r="B36" s="863"/>
      <c r="C36" s="864"/>
      <c r="D36" s="864"/>
      <c r="E36" s="864"/>
      <c r="F36" s="864"/>
      <c r="G36" s="864"/>
      <c r="H36" s="864"/>
      <c r="I36" s="864"/>
      <c r="J36" s="864"/>
      <c r="K36" s="864"/>
      <c r="L36" s="864"/>
      <c r="M36" s="862"/>
      <c r="N36" s="862"/>
      <c r="O36" s="862"/>
      <c r="P36" s="862"/>
      <c r="Q36" s="862"/>
      <c r="R36" s="862"/>
      <c r="S36" s="862"/>
    </row>
    <row r="37" spans="1:36" ht="14.25" customHeight="1">
      <c r="A37" s="703"/>
      <c r="B37" s="865"/>
      <c r="C37" s="862"/>
      <c r="D37" s="862"/>
      <c r="E37" s="862"/>
      <c r="F37" s="862"/>
      <c r="G37" s="862"/>
      <c r="H37" s="862"/>
      <c r="I37" s="862"/>
      <c r="J37" s="862"/>
      <c r="K37" s="862"/>
      <c r="L37" s="862"/>
      <c r="M37" s="862"/>
      <c r="N37" s="862"/>
      <c r="O37" s="862"/>
      <c r="P37" s="862"/>
      <c r="Q37" s="862"/>
      <c r="R37" s="862"/>
      <c r="S37" s="862"/>
    </row>
    <row r="38" spans="1:36" ht="15" customHeight="1">
      <c r="A38" s="670" t="s">
        <v>838</v>
      </c>
      <c r="B38" s="152"/>
      <c r="C38" s="152"/>
      <c r="D38" s="152"/>
      <c r="E38" s="152"/>
      <c r="F38" s="152"/>
      <c r="G38" s="152"/>
      <c r="H38" s="152"/>
      <c r="I38" s="152"/>
      <c r="J38" s="152"/>
      <c r="K38" s="152"/>
      <c r="L38" s="152"/>
      <c r="M38" s="152"/>
      <c r="N38" s="152"/>
      <c r="O38" s="152"/>
      <c r="P38" s="152"/>
      <c r="Q38" s="152"/>
      <c r="R38" s="152"/>
      <c r="S38" s="152"/>
      <c r="T38" s="11"/>
      <c r="U38" s="11"/>
      <c r="V38" s="11"/>
      <c r="W38" s="11"/>
      <c r="X38" s="11"/>
      <c r="Y38" s="11"/>
      <c r="Z38" s="11"/>
      <c r="AA38" s="11"/>
      <c r="AB38" s="11"/>
      <c r="AC38" s="11"/>
      <c r="AD38" s="11"/>
      <c r="AE38" s="11"/>
      <c r="AF38" s="11"/>
      <c r="AG38" s="11"/>
      <c r="AH38" s="11"/>
      <c r="AI38" s="11"/>
      <c r="AJ38" s="11"/>
    </row>
  </sheetData>
  <mergeCells count="14">
    <mergeCell ref="A29:A30"/>
    <mergeCell ref="A31:A32"/>
    <mergeCell ref="A17:A18"/>
    <mergeCell ref="A19:A20"/>
    <mergeCell ref="A21:A22"/>
    <mergeCell ref="A23:A24"/>
    <mergeCell ref="A25:A26"/>
    <mergeCell ref="A27:A28"/>
    <mergeCell ref="A15:A16"/>
    <mergeCell ref="A5:A6"/>
    <mergeCell ref="A7:A8"/>
    <mergeCell ref="A9:A10"/>
    <mergeCell ref="A11:A12"/>
    <mergeCell ref="A13:A14"/>
  </mergeCells>
  <phoneticPr fontId="3"/>
  <pageMargins left="0.43307086614173229" right="0.43307086614173229" top="0.3543307086614173" bottom="0.3543307086614173" header="0.31496062992125984" footer="0.31496062992125984"/>
  <pageSetup paperSize="9" scale="45"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B75D5-F6F6-4E33-A7E5-C1EB53EEABC3}">
  <dimension ref="A1:I109"/>
  <sheetViews>
    <sheetView showGridLines="0" zoomScaleNormal="100" zoomScaleSheetLayoutView="100" workbookViewId="0">
      <selection sqref="A1:G1"/>
    </sheetView>
  </sheetViews>
  <sheetFormatPr defaultColWidth="9" defaultRowHeight="14"/>
  <cols>
    <col min="1" max="1" width="2.5" style="1598" customWidth="1"/>
    <col min="2" max="2" width="2.33203125" style="1598" customWidth="1"/>
    <col min="3" max="3" width="1.08203125" style="1598" customWidth="1"/>
    <col min="4" max="4" width="6.08203125" style="1650" customWidth="1"/>
    <col min="5" max="5" width="48.83203125" style="1628" customWidth="1"/>
    <col min="6" max="6" width="10.75" style="1599" customWidth="1"/>
    <col min="7" max="7" width="6.83203125" style="1599" customWidth="1"/>
    <col min="8" max="16384" width="9" style="1598"/>
  </cols>
  <sheetData>
    <row r="1" spans="1:9" ht="21" customHeight="1" thickBot="1">
      <c r="A1" s="2358" t="s">
        <v>1894</v>
      </c>
      <c r="B1" s="2359"/>
      <c r="C1" s="2359"/>
      <c r="D1" s="2359"/>
      <c r="E1" s="2359"/>
      <c r="F1" s="2359"/>
      <c r="G1" s="2359"/>
    </row>
    <row r="2" spans="1:9" ht="20.25" customHeight="1" thickBot="1">
      <c r="A2" s="1599"/>
      <c r="B2" s="1600"/>
      <c r="C2" s="1601"/>
      <c r="D2" s="2360" t="s">
        <v>1895</v>
      </c>
      <c r="E2" s="2360"/>
      <c r="F2" s="2361"/>
    </row>
    <row r="3" spans="1:9" s="1605" customFormat="1" ht="7.5" customHeight="1">
      <c r="A3" s="1600"/>
      <c r="B3" s="1600"/>
      <c r="C3" s="1602"/>
      <c r="D3" s="1603"/>
      <c r="E3" s="1604"/>
      <c r="F3" s="1600"/>
      <c r="G3" s="1600"/>
    </row>
    <row r="4" spans="1:9" ht="16.5" customHeight="1">
      <c r="A4" s="1599"/>
      <c r="B4" s="1606" t="s">
        <v>1896</v>
      </c>
      <c r="C4" s="1607"/>
      <c r="D4" s="1608"/>
      <c r="E4" s="1609"/>
      <c r="F4" s="1610"/>
    </row>
    <row r="5" spans="1:9" ht="5.25" customHeight="1">
      <c r="A5" s="1599"/>
      <c r="B5" s="1599"/>
      <c r="C5" s="1611"/>
      <c r="D5" s="1612"/>
      <c r="E5" s="1604"/>
    </row>
    <row r="6" spans="1:9" ht="16.5" customHeight="1">
      <c r="A6" s="1599"/>
      <c r="B6" s="1599"/>
      <c r="C6" s="1613" t="s">
        <v>1897</v>
      </c>
      <c r="D6" s="1614"/>
      <c r="E6" s="1615" t="s">
        <v>1898</v>
      </c>
      <c r="F6" s="1615"/>
    </row>
    <row r="7" spans="1:9" ht="13.5" customHeight="1">
      <c r="A7" s="1599"/>
      <c r="B7" s="1599"/>
      <c r="C7" s="1616"/>
      <c r="D7" s="1617" t="s">
        <v>1899</v>
      </c>
      <c r="E7" s="1651" t="s">
        <v>2060</v>
      </c>
      <c r="F7" s="1619"/>
      <c r="G7" s="1604"/>
    </row>
    <row r="8" spans="1:9" ht="13.5" customHeight="1">
      <c r="A8" s="1599"/>
      <c r="B8" s="1599"/>
      <c r="C8" s="1616"/>
      <c r="D8" s="1617" t="s">
        <v>1900</v>
      </c>
      <c r="E8" s="1651" t="s">
        <v>147</v>
      </c>
      <c r="F8" s="1619"/>
      <c r="G8" s="1604"/>
    </row>
    <row r="9" spans="1:9" ht="13.5" customHeight="1">
      <c r="A9" s="1599"/>
      <c r="B9" s="1599"/>
      <c r="C9" s="1616"/>
      <c r="D9" s="1617" t="s">
        <v>1901</v>
      </c>
      <c r="E9" s="1618" t="s">
        <v>1902</v>
      </c>
      <c r="F9" s="1619"/>
      <c r="G9" s="1604"/>
    </row>
    <row r="10" spans="1:9" ht="13.5" customHeight="1">
      <c r="A10" s="1599"/>
      <c r="B10" s="1599"/>
      <c r="C10" s="1616"/>
      <c r="D10" s="1617" t="s">
        <v>1903</v>
      </c>
      <c r="E10" s="1618" t="s">
        <v>1904</v>
      </c>
      <c r="F10" s="1619"/>
      <c r="G10" s="1604"/>
    </row>
    <row r="11" spans="1:9" ht="13.5" customHeight="1">
      <c r="A11" s="1599"/>
      <c r="B11" s="1599"/>
      <c r="C11" s="1616"/>
      <c r="D11" s="1617" t="s">
        <v>1905</v>
      </c>
      <c r="E11" s="1620" t="s">
        <v>1906</v>
      </c>
      <c r="F11" s="1619"/>
      <c r="G11" s="1604"/>
    </row>
    <row r="12" spans="1:9" ht="13.5" customHeight="1">
      <c r="A12" s="1599"/>
      <c r="B12" s="1599"/>
      <c r="C12" s="1616"/>
      <c r="D12" s="1617" t="s">
        <v>1907</v>
      </c>
      <c r="E12" s="1651" t="s">
        <v>2284</v>
      </c>
      <c r="F12" s="1619"/>
      <c r="G12" s="1604"/>
    </row>
    <row r="13" spans="1:9" s="1605" customFormat="1" ht="3.75" customHeight="1">
      <c r="A13" s="1600"/>
      <c r="B13" s="1600"/>
      <c r="C13" s="1600"/>
      <c r="D13" s="1603"/>
      <c r="E13" s="1621"/>
      <c r="F13" s="1600"/>
      <c r="G13" s="1600"/>
      <c r="I13" s="1622"/>
    </row>
    <row r="14" spans="1:9" ht="16.5" customHeight="1">
      <c r="A14" s="1599"/>
      <c r="B14" s="1599"/>
      <c r="C14" s="1613" t="s">
        <v>1908</v>
      </c>
      <c r="D14" s="1614"/>
      <c r="E14" s="1615" t="s">
        <v>1909</v>
      </c>
      <c r="F14" s="1615"/>
      <c r="I14" s="1623"/>
    </row>
    <row r="15" spans="1:9" ht="13.5" customHeight="1">
      <c r="A15" s="1599"/>
      <c r="B15" s="1599"/>
      <c r="C15" s="1616"/>
      <c r="D15" s="1617" t="s">
        <v>1910</v>
      </c>
      <c r="E15" s="1618" t="s">
        <v>1911</v>
      </c>
      <c r="F15" s="1619"/>
      <c r="G15" s="1604"/>
    </row>
    <row r="16" spans="1:9" ht="13.5" customHeight="1">
      <c r="A16" s="1599"/>
      <c r="B16" s="1599"/>
      <c r="C16" s="1616"/>
      <c r="D16" s="1617" t="s">
        <v>1912</v>
      </c>
      <c r="E16" s="1618" t="s">
        <v>1913</v>
      </c>
      <c r="F16" s="1619"/>
      <c r="G16" s="1604"/>
    </row>
    <row r="17" spans="1:9" ht="13.5" customHeight="1">
      <c r="A17" s="1599"/>
      <c r="B17" s="1599"/>
      <c r="C17" s="1616"/>
      <c r="D17" s="1617" t="s">
        <v>1914</v>
      </c>
      <c r="E17" s="1618" t="s">
        <v>1915</v>
      </c>
      <c r="F17" s="1619"/>
      <c r="G17" s="1604"/>
    </row>
    <row r="18" spans="1:9" ht="13.5" customHeight="1">
      <c r="A18" s="1599"/>
      <c r="B18" s="1599"/>
      <c r="C18" s="1616"/>
      <c r="D18" s="1617" t="s">
        <v>1916</v>
      </c>
      <c r="E18" s="1618" t="s">
        <v>1917</v>
      </c>
      <c r="F18" s="1619"/>
      <c r="G18" s="1604"/>
    </row>
    <row r="19" spans="1:9" ht="13.5" customHeight="1">
      <c r="A19" s="1599"/>
      <c r="B19" s="1599"/>
      <c r="C19" s="1616"/>
      <c r="D19" s="1617" t="s">
        <v>1918</v>
      </c>
      <c r="E19" s="1620" t="s">
        <v>1919</v>
      </c>
      <c r="F19" s="1619"/>
      <c r="G19" s="1604"/>
    </row>
    <row r="20" spans="1:9" ht="13.5" customHeight="1">
      <c r="A20" s="1599"/>
      <c r="B20" s="1599"/>
      <c r="C20" s="1616"/>
      <c r="D20" s="1617" t="s">
        <v>1920</v>
      </c>
      <c r="E20" s="1620" t="s">
        <v>1921</v>
      </c>
      <c r="F20" s="1619"/>
      <c r="G20" s="1604"/>
    </row>
    <row r="21" spans="1:9" ht="13.5" customHeight="1">
      <c r="A21" s="1599"/>
      <c r="B21" s="1599"/>
      <c r="C21" s="1616"/>
      <c r="D21" s="1617" t="s">
        <v>1922</v>
      </c>
      <c r="E21" s="1620" t="s">
        <v>1923</v>
      </c>
      <c r="F21" s="1619"/>
      <c r="G21" s="1604"/>
    </row>
    <row r="22" spans="1:9" ht="13.5" customHeight="1">
      <c r="A22" s="1599"/>
      <c r="B22" s="1599"/>
      <c r="C22" s="1616"/>
      <c r="D22" s="1617" t="s">
        <v>1924</v>
      </c>
      <c r="E22" s="1620" t="s">
        <v>1925</v>
      </c>
      <c r="F22" s="1619"/>
      <c r="G22" s="1604"/>
    </row>
    <row r="23" spans="1:9" s="1605" customFormat="1" ht="3.75" customHeight="1">
      <c r="A23" s="1600"/>
      <c r="B23" s="1600"/>
      <c r="C23" s="1600"/>
      <c r="D23" s="1603"/>
      <c r="E23" s="1621"/>
      <c r="F23" s="1600"/>
      <c r="G23" s="1600"/>
      <c r="I23" s="1622"/>
    </row>
    <row r="24" spans="1:9" ht="16.5" customHeight="1">
      <c r="A24" s="1599"/>
      <c r="B24" s="1599"/>
      <c r="C24" s="1613" t="s">
        <v>1926</v>
      </c>
      <c r="D24" s="1614"/>
      <c r="E24" s="1615" t="s">
        <v>1927</v>
      </c>
      <c r="F24" s="1615"/>
      <c r="I24" s="1623"/>
    </row>
    <row r="25" spans="1:9" ht="13.5" customHeight="1">
      <c r="A25" s="1599"/>
      <c r="B25" s="1599"/>
      <c r="C25" s="1616"/>
      <c r="D25" s="1617" t="s">
        <v>1928</v>
      </c>
      <c r="E25" s="1618" t="s">
        <v>1929</v>
      </c>
      <c r="F25" s="1619"/>
      <c r="G25" s="1604"/>
    </row>
    <row r="26" spans="1:9" ht="13.5" customHeight="1">
      <c r="A26" s="1599"/>
      <c r="B26" s="1599"/>
      <c r="C26" s="1616"/>
      <c r="D26" s="1617" t="s">
        <v>1930</v>
      </c>
      <c r="E26" s="1620" t="s">
        <v>2283</v>
      </c>
      <c r="F26" s="1619"/>
      <c r="G26" s="1604"/>
    </row>
    <row r="27" spans="1:9" ht="13.5" customHeight="1">
      <c r="A27" s="1599"/>
      <c r="B27" s="1599"/>
      <c r="C27" s="1616"/>
      <c r="D27" s="1617" t="s">
        <v>1931</v>
      </c>
      <c r="E27" s="1618" t="s">
        <v>1932</v>
      </c>
      <c r="F27" s="1619"/>
      <c r="G27" s="1604"/>
    </row>
    <row r="28" spans="1:9" ht="13.5" customHeight="1">
      <c r="A28" s="1599"/>
      <c r="B28" s="1599"/>
      <c r="C28" s="1616"/>
      <c r="D28" s="1617" t="s">
        <v>1933</v>
      </c>
      <c r="E28" s="1618" t="s">
        <v>1934</v>
      </c>
      <c r="F28" s="1619"/>
      <c r="G28" s="1604"/>
    </row>
    <row r="29" spans="1:9" ht="13.5" customHeight="1">
      <c r="A29" s="1599"/>
      <c r="B29" s="1599"/>
      <c r="C29" s="1616"/>
      <c r="D29" s="1617" t="s">
        <v>1935</v>
      </c>
      <c r="E29" s="1618" t="s">
        <v>1936</v>
      </c>
      <c r="F29" s="1619"/>
      <c r="G29" s="1604"/>
    </row>
    <row r="30" spans="1:9" ht="13.5" customHeight="1">
      <c r="A30" s="1599"/>
      <c r="B30" s="1599"/>
      <c r="C30" s="1616"/>
      <c r="D30" s="1617" t="s">
        <v>1937</v>
      </c>
      <c r="E30" s="1618" t="s">
        <v>1938</v>
      </c>
      <c r="F30" s="1619"/>
      <c r="G30" s="1604"/>
    </row>
    <row r="31" spans="1:9" ht="13.5" customHeight="1">
      <c r="A31" s="1599"/>
      <c r="B31" s="1599"/>
      <c r="C31" s="1616"/>
      <c r="D31" s="1617" t="s">
        <v>1939</v>
      </c>
      <c r="E31" s="1618" t="s">
        <v>1940</v>
      </c>
      <c r="F31" s="1619"/>
      <c r="G31" s="1604"/>
    </row>
    <row r="32" spans="1:9" s="1605" customFormat="1" ht="3.75" customHeight="1">
      <c r="A32" s="1600"/>
      <c r="B32" s="1600"/>
      <c r="C32" s="1600"/>
      <c r="D32" s="1603"/>
      <c r="E32" s="1621"/>
      <c r="F32" s="1600"/>
      <c r="G32" s="1600"/>
      <c r="I32" s="1622"/>
    </row>
    <row r="33" spans="1:9" ht="16.5" customHeight="1">
      <c r="A33" s="1599"/>
      <c r="B33" s="1599"/>
      <c r="C33" s="1613" t="s">
        <v>1941</v>
      </c>
      <c r="D33" s="1614"/>
      <c r="E33" s="1615" t="s">
        <v>1942</v>
      </c>
      <c r="F33" s="1615"/>
      <c r="I33" s="1623"/>
    </row>
    <row r="34" spans="1:9" ht="13.5" customHeight="1">
      <c r="A34" s="1599"/>
      <c r="B34" s="1599"/>
      <c r="C34" s="1616"/>
      <c r="D34" s="1617" t="s">
        <v>1943</v>
      </c>
      <c r="E34" s="1618" t="s">
        <v>1944</v>
      </c>
      <c r="F34" s="1619"/>
      <c r="G34" s="1604"/>
    </row>
    <row r="35" spans="1:9" ht="13.5" customHeight="1">
      <c r="A35" s="1599"/>
      <c r="B35" s="1599"/>
      <c r="C35" s="1616"/>
      <c r="D35" s="1617" t="s">
        <v>1945</v>
      </c>
      <c r="E35" s="1618" t="s">
        <v>1946</v>
      </c>
      <c r="F35" s="1619"/>
      <c r="G35" s="1604"/>
    </row>
    <row r="36" spans="1:9" ht="13.5" customHeight="1">
      <c r="A36" s="1599"/>
      <c r="B36" s="1599"/>
      <c r="C36" s="1616"/>
      <c r="D36" s="1617" t="s">
        <v>1947</v>
      </c>
      <c r="E36" s="1618" t="s">
        <v>1948</v>
      </c>
      <c r="F36" s="1619"/>
      <c r="G36" s="1604"/>
    </row>
    <row r="37" spans="1:9" ht="13.5" customHeight="1">
      <c r="A37" s="1599"/>
      <c r="B37" s="1599"/>
      <c r="C37" s="1616"/>
      <c r="D37" s="1617" t="s">
        <v>1949</v>
      </c>
      <c r="E37" s="1618" t="s">
        <v>1950</v>
      </c>
      <c r="F37" s="1619"/>
      <c r="G37" s="1604"/>
    </row>
    <row r="38" spans="1:9" ht="13.5" customHeight="1">
      <c r="A38" s="1599"/>
      <c r="B38" s="1599"/>
      <c r="C38" s="1616"/>
      <c r="D38" s="1617" t="s">
        <v>1951</v>
      </c>
      <c r="E38" s="1618" t="s">
        <v>1952</v>
      </c>
      <c r="F38" s="1619"/>
      <c r="G38" s="1604"/>
    </row>
    <row r="39" spans="1:9" s="1605" customFormat="1" ht="3.75" customHeight="1">
      <c r="A39" s="1600"/>
      <c r="B39" s="1600"/>
      <c r="C39" s="1600"/>
      <c r="D39" s="1603"/>
      <c r="E39" s="1621"/>
      <c r="F39" s="1600"/>
      <c r="G39" s="1600"/>
      <c r="I39" s="1622"/>
    </row>
    <row r="40" spans="1:9" ht="16.5" customHeight="1">
      <c r="A40" s="1599"/>
      <c r="B40" s="1599"/>
      <c r="C40" s="1613" t="s">
        <v>1953</v>
      </c>
      <c r="D40" s="1614"/>
      <c r="E40" s="1615" t="s">
        <v>1954</v>
      </c>
      <c r="F40" s="1615"/>
      <c r="I40" s="1623"/>
    </row>
    <row r="41" spans="1:9" ht="13.5" customHeight="1">
      <c r="A41" s="1599"/>
      <c r="B41" s="1599"/>
      <c r="C41" s="1616"/>
      <c r="D41" s="1617" t="s">
        <v>1955</v>
      </c>
      <c r="E41" s="1618" t="s">
        <v>1956</v>
      </c>
      <c r="F41" s="1619"/>
      <c r="G41" s="1604"/>
    </row>
    <row r="42" spans="1:9" ht="13.5" customHeight="1">
      <c r="A42" s="1599"/>
      <c r="B42" s="1599"/>
      <c r="C42" s="1616"/>
      <c r="D42" s="1617" t="s">
        <v>1957</v>
      </c>
      <c r="E42" s="1618" t="s">
        <v>1958</v>
      </c>
      <c r="F42" s="1619"/>
      <c r="G42" s="1604"/>
    </row>
    <row r="43" spans="1:9" ht="13.5" customHeight="1">
      <c r="A43" s="1599"/>
      <c r="B43" s="1599"/>
      <c r="C43" s="1616"/>
      <c r="D43" s="1617" t="s">
        <v>1959</v>
      </c>
      <c r="E43" s="1618" t="s">
        <v>1960</v>
      </c>
      <c r="F43" s="1619"/>
      <c r="G43" s="1604"/>
    </row>
    <row r="44" spans="1:9" ht="13.5" customHeight="1">
      <c r="A44" s="1599"/>
      <c r="B44" s="1599"/>
      <c r="C44" s="1616"/>
      <c r="D44" s="1617" t="s">
        <v>1961</v>
      </c>
      <c r="E44" s="1618" t="s">
        <v>1962</v>
      </c>
      <c r="F44" s="1619"/>
      <c r="G44" s="1604"/>
    </row>
    <row r="45" spans="1:9" ht="13.5" customHeight="1">
      <c r="A45" s="1599"/>
      <c r="B45" s="1599"/>
      <c r="C45" s="1616"/>
      <c r="D45" s="1617" t="s">
        <v>1963</v>
      </c>
      <c r="E45" s="1618" t="s">
        <v>1964</v>
      </c>
      <c r="F45" s="1619"/>
      <c r="G45" s="1604"/>
    </row>
    <row r="46" spans="1:9" s="1605" customFormat="1" ht="3.75" customHeight="1">
      <c r="A46" s="1600"/>
      <c r="B46" s="1600"/>
      <c r="C46" s="1600"/>
      <c r="D46" s="1603"/>
      <c r="E46" s="1621"/>
      <c r="F46" s="1600"/>
      <c r="G46" s="1600"/>
      <c r="I46" s="1622"/>
    </row>
    <row r="47" spans="1:9" ht="16.5" customHeight="1">
      <c r="A47" s="1599"/>
      <c r="B47" s="1599"/>
      <c r="C47" s="1613" t="s">
        <v>1965</v>
      </c>
      <c r="D47" s="1614"/>
      <c r="E47" s="1615" t="s">
        <v>1966</v>
      </c>
      <c r="F47" s="1615"/>
      <c r="I47" s="1623"/>
    </row>
    <row r="48" spans="1:9" ht="13.5" customHeight="1">
      <c r="A48" s="1599"/>
      <c r="B48" s="1599"/>
      <c r="C48" s="1616"/>
      <c r="D48" s="1617" t="s">
        <v>1967</v>
      </c>
      <c r="E48" s="1620" t="s">
        <v>1968</v>
      </c>
      <c r="F48" s="1619"/>
      <c r="G48" s="1604"/>
    </row>
    <row r="49" spans="1:9" ht="13.5" customHeight="1">
      <c r="A49" s="1599"/>
      <c r="B49" s="1599"/>
      <c r="C49" s="1616"/>
      <c r="D49" s="1617" t="s">
        <v>1969</v>
      </c>
      <c r="E49" s="1618" t="s">
        <v>1970</v>
      </c>
      <c r="F49" s="1619"/>
      <c r="G49" s="1604"/>
    </row>
    <row r="50" spans="1:9" ht="13.5" customHeight="1">
      <c r="A50" s="1599"/>
      <c r="B50" s="1599"/>
      <c r="C50" s="1616"/>
      <c r="D50" s="1617" t="s">
        <v>1971</v>
      </c>
      <c r="E50" s="1618" t="s">
        <v>1972</v>
      </c>
      <c r="F50" s="1619"/>
      <c r="G50" s="1604"/>
    </row>
    <row r="51" spans="1:9" ht="13.5" customHeight="1">
      <c r="A51" s="1599"/>
      <c r="B51" s="1599"/>
      <c r="C51" s="1616"/>
      <c r="D51" s="1617" t="s">
        <v>1973</v>
      </c>
      <c r="E51" s="1618" t="s">
        <v>1974</v>
      </c>
      <c r="F51" s="1619"/>
      <c r="G51" s="1604"/>
    </row>
    <row r="52" spans="1:9" s="1605" customFormat="1" ht="3.75" customHeight="1">
      <c r="A52" s="1600"/>
      <c r="B52" s="1600"/>
      <c r="C52" s="1600"/>
      <c r="D52" s="1603"/>
      <c r="E52" s="1621"/>
      <c r="F52" s="1600"/>
      <c r="G52" s="1600"/>
      <c r="I52" s="1622"/>
    </row>
    <row r="53" spans="1:9" ht="16.5" customHeight="1">
      <c r="A53" s="1599"/>
      <c r="B53" s="1599"/>
      <c r="C53" s="1613" t="s">
        <v>1975</v>
      </c>
      <c r="D53" s="1614"/>
      <c r="E53" s="1624" t="s">
        <v>1976</v>
      </c>
      <c r="F53" s="1615"/>
      <c r="I53" s="1623"/>
    </row>
    <row r="54" spans="1:9" ht="13.5" customHeight="1">
      <c r="A54" s="1599"/>
      <c r="B54" s="1599"/>
      <c r="C54" s="1616"/>
      <c r="D54" s="1617" t="s">
        <v>1977</v>
      </c>
      <c r="E54" s="1618" t="s">
        <v>1978</v>
      </c>
      <c r="F54" s="1619"/>
      <c r="G54" s="1604"/>
    </row>
    <row r="55" spans="1:9" ht="13.5" customHeight="1">
      <c r="A55" s="1599"/>
      <c r="B55" s="1599"/>
      <c r="C55" s="1616"/>
      <c r="D55" s="1617" t="s">
        <v>1979</v>
      </c>
      <c r="E55" s="1618" t="s">
        <v>1980</v>
      </c>
      <c r="F55" s="1619"/>
      <c r="G55" s="1604"/>
    </row>
    <row r="56" spans="1:9" ht="13.5" customHeight="1">
      <c r="A56" s="1599"/>
      <c r="B56" s="1599"/>
      <c r="C56" s="1616"/>
      <c r="D56" s="1617" t="s">
        <v>1981</v>
      </c>
      <c r="E56" s="1618" t="s">
        <v>1982</v>
      </c>
      <c r="F56" s="1619"/>
      <c r="G56" s="1604"/>
    </row>
    <row r="57" spans="1:9" ht="13.5" customHeight="1">
      <c r="A57" s="1599"/>
      <c r="B57" s="1599"/>
      <c r="C57" s="1616"/>
      <c r="D57" s="1617" t="s">
        <v>1983</v>
      </c>
      <c r="E57" s="1618" t="s">
        <v>1984</v>
      </c>
      <c r="F57" s="1619"/>
      <c r="G57" s="1604"/>
    </row>
    <row r="58" spans="1:9" ht="13.5" customHeight="1">
      <c r="A58" s="1599"/>
      <c r="B58" s="1599"/>
      <c r="C58" s="1616"/>
      <c r="D58" s="1617" t="s">
        <v>1985</v>
      </c>
      <c r="E58" s="1618" t="s">
        <v>1986</v>
      </c>
      <c r="F58" s="1619"/>
      <c r="G58" s="1604"/>
    </row>
    <row r="59" spans="1:9" ht="13.5" customHeight="1">
      <c r="A59" s="1599"/>
      <c r="B59" s="1599"/>
      <c r="C59" s="1616"/>
      <c r="D59" s="1617" t="s">
        <v>1987</v>
      </c>
      <c r="E59" s="1620" t="s">
        <v>1988</v>
      </c>
      <c r="F59" s="1619"/>
      <c r="G59" s="1604"/>
    </row>
    <row r="60" spans="1:9" ht="13.5" customHeight="1">
      <c r="A60" s="1599"/>
      <c r="B60" s="1599"/>
      <c r="C60" s="1616"/>
      <c r="D60" s="1617" t="s">
        <v>1989</v>
      </c>
      <c r="E60" s="1620" t="s">
        <v>1990</v>
      </c>
      <c r="F60" s="1619"/>
      <c r="G60" s="1604"/>
    </row>
    <row r="61" spans="1:9" ht="13.5" customHeight="1">
      <c r="A61" s="1599"/>
      <c r="B61" s="1599"/>
      <c r="C61" s="1616"/>
      <c r="D61" s="1617" t="s">
        <v>1991</v>
      </c>
      <c r="E61" s="1620" t="s">
        <v>1992</v>
      </c>
      <c r="F61" s="1619"/>
      <c r="G61" s="1604"/>
      <c r="H61" s="1623"/>
    </row>
    <row r="62" spans="1:9" ht="13.5" customHeight="1">
      <c r="A62" s="1599"/>
      <c r="B62" s="1599"/>
      <c r="C62" s="1616"/>
      <c r="D62" s="1617" t="s">
        <v>1993</v>
      </c>
      <c r="E62" s="1618" t="s">
        <v>1994</v>
      </c>
      <c r="F62" s="1619"/>
      <c r="G62" s="1604"/>
      <c r="H62" s="1623"/>
    </row>
    <row r="63" spans="1:9" s="1605" customFormat="1" ht="3.75" customHeight="1">
      <c r="A63" s="1600"/>
      <c r="B63" s="1600"/>
      <c r="C63" s="1600"/>
      <c r="D63" s="1603"/>
      <c r="E63" s="1621"/>
      <c r="F63" s="1600"/>
      <c r="G63" s="1600"/>
      <c r="I63" s="1622"/>
    </row>
    <row r="64" spans="1:9" ht="16.5" customHeight="1">
      <c r="A64" s="1599"/>
      <c r="B64" s="1599"/>
      <c r="C64" s="1613" t="s">
        <v>1995</v>
      </c>
      <c r="D64" s="1614"/>
      <c r="E64" s="1615" t="s">
        <v>1996</v>
      </c>
      <c r="F64" s="1615"/>
      <c r="I64" s="1623"/>
    </row>
    <row r="65" spans="1:9" ht="13.5" customHeight="1">
      <c r="A65" s="1599"/>
      <c r="B65" s="1599"/>
      <c r="C65" s="1616"/>
      <c r="D65" s="1617" t="s">
        <v>1997</v>
      </c>
      <c r="E65" s="1625" t="s">
        <v>1254</v>
      </c>
      <c r="F65" s="1619"/>
      <c r="G65" s="1604"/>
    </row>
    <row r="66" spans="1:9" ht="13.5" customHeight="1">
      <c r="A66" s="1599"/>
      <c r="B66" s="1599"/>
      <c r="C66" s="1616"/>
      <c r="D66" s="1617" t="s">
        <v>1998</v>
      </c>
      <c r="E66" s="1626" t="s">
        <v>1999</v>
      </c>
      <c r="F66" s="1619"/>
      <c r="G66" s="1604"/>
    </row>
    <row r="67" spans="1:9" s="1628" customFormat="1" ht="13.5" customHeight="1">
      <c r="A67" s="1604"/>
      <c r="B67" s="1604"/>
      <c r="C67" s="1627"/>
      <c r="D67" s="1617" t="s">
        <v>2000</v>
      </c>
      <c r="E67" s="1625" t="s">
        <v>2001</v>
      </c>
      <c r="F67" s="1627"/>
      <c r="G67" s="1604"/>
    </row>
    <row r="68" spans="1:9" ht="13.5" customHeight="1">
      <c r="A68" s="1599"/>
      <c r="B68" s="1599"/>
      <c r="C68" s="1616"/>
      <c r="D68" s="1617" t="s">
        <v>2002</v>
      </c>
      <c r="E68" s="1618" t="s">
        <v>2003</v>
      </c>
      <c r="F68" s="1619"/>
      <c r="G68" s="1604"/>
    </row>
    <row r="69" spans="1:9" ht="13.5" customHeight="1">
      <c r="A69" s="1599"/>
      <c r="B69" s="1599"/>
      <c r="C69" s="1616"/>
      <c r="D69" s="1617" t="s">
        <v>2004</v>
      </c>
      <c r="E69" s="1629" t="s">
        <v>2005</v>
      </c>
      <c r="F69" s="1619"/>
      <c r="G69" s="1630"/>
    </row>
    <row r="70" spans="1:9" s="1605" customFormat="1" ht="3.75" customHeight="1">
      <c r="A70" s="1600"/>
      <c r="B70" s="1600"/>
      <c r="C70" s="1600"/>
      <c r="D70" s="1603"/>
      <c r="E70" s="1621"/>
      <c r="F70" s="1600"/>
      <c r="G70" s="1600"/>
      <c r="I70" s="1622"/>
    </row>
    <row r="71" spans="1:9" ht="16.5" customHeight="1">
      <c r="A71" s="1599"/>
      <c r="B71" s="1599"/>
      <c r="C71" s="1613" t="s">
        <v>2006</v>
      </c>
      <c r="D71" s="1614"/>
      <c r="E71" s="2887" t="s">
        <v>2285</v>
      </c>
      <c r="F71" s="1615"/>
      <c r="I71" s="1623"/>
    </row>
    <row r="72" spans="1:9" ht="13.5" customHeight="1">
      <c r="A72" s="1599"/>
      <c r="B72" s="1599"/>
      <c r="C72" s="1616"/>
      <c r="D72" s="1617" t="s">
        <v>2007</v>
      </c>
      <c r="E72" s="1618" t="s">
        <v>2008</v>
      </c>
      <c r="F72" s="1619"/>
      <c r="G72" s="1604"/>
    </row>
    <row r="73" spans="1:9" ht="13.5" customHeight="1">
      <c r="A73" s="1599"/>
      <c r="B73" s="1599"/>
      <c r="C73" s="1616"/>
      <c r="D73" s="1617" t="s">
        <v>2009</v>
      </c>
      <c r="E73" s="1618" t="s">
        <v>2010</v>
      </c>
      <c r="F73" s="1619"/>
      <c r="G73" s="1604"/>
    </row>
    <row r="74" spans="1:9" ht="13.5" customHeight="1">
      <c r="A74" s="1599"/>
      <c r="B74" s="1599"/>
      <c r="C74" s="1616"/>
      <c r="D74" s="1617" t="s">
        <v>2011</v>
      </c>
      <c r="E74" s="1618" t="s">
        <v>2012</v>
      </c>
      <c r="F74" s="1619"/>
      <c r="G74" s="1604"/>
    </row>
    <row r="75" spans="1:9" ht="13.5" customHeight="1">
      <c r="A75" s="1599"/>
      <c r="B75" s="1599"/>
      <c r="C75" s="1616"/>
      <c r="D75" s="1617" t="s">
        <v>2013</v>
      </c>
      <c r="E75" s="1618" t="s">
        <v>2014</v>
      </c>
      <c r="F75" s="1619"/>
      <c r="G75" s="1604"/>
    </row>
    <row r="76" spans="1:9" ht="13.5" customHeight="1">
      <c r="A76" s="1599"/>
      <c r="B76" s="1599"/>
      <c r="C76" s="1616"/>
      <c r="D76" s="1617" t="s">
        <v>2015</v>
      </c>
      <c r="E76" s="1618" t="s">
        <v>2016</v>
      </c>
      <c r="F76" s="1619"/>
      <c r="G76" s="1604"/>
    </row>
    <row r="77" spans="1:9" ht="13.5" customHeight="1">
      <c r="A77" s="1599"/>
      <c r="B77" s="1599"/>
      <c r="C77" s="1616"/>
      <c r="D77" s="1617" t="s">
        <v>2017</v>
      </c>
      <c r="E77" s="1618" t="s">
        <v>2018</v>
      </c>
      <c r="F77" s="1619"/>
      <c r="G77" s="1604"/>
    </row>
    <row r="78" spans="1:9" ht="13.5" customHeight="1">
      <c r="A78" s="1599"/>
      <c r="B78" s="1599"/>
      <c r="C78" s="1616"/>
      <c r="D78" s="1617" t="s">
        <v>2019</v>
      </c>
      <c r="E78" s="1618" t="s">
        <v>2020</v>
      </c>
      <c r="F78" s="1619"/>
      <c r="G78" s="1604"/>
    </row>
    <row r="79" spans="1:9" ht="13.5" customHeight="1">
      <c r="A79" s="1599"/>
      <c r="B79" s="1599"/>
      <c r="C79" s="1599"/>
      <c r="D79" s="1631"/>
      <c r="E79" s="1621"/>
      <c r="F79" s="1604"/>
      <c r="G79" s="1604"/>
      <c r="I79" s="1622"/>
    </row>
    <row r="80" spans="1:9" ht="18" customHeight="1">
      <c r="A80" s="1599"/>
      <c r="B80" s="1632" t="s">
        <v>2286</v>
      </c>
      <c r="C80" s="1633"/>
      <c r="D80" s="1634"/>
      <c r="E80" s="1635"/>
      <c r="F80" s="1636"/>
      <c r="I80" s="1623"/>
    </row>
    <row r="81" spans="1:9" s="1605" customFormat="1" ht="3.75" customHeight="1">
      <c r="A81" s="1600"/>
      <c r="B81" s="1600"/>
      <c r="C81" s="1600"/>
      <c r="D81" s="1603"/>
      <c r="E81" s="1621"/>
      <c r="F81" s="1600"/>
      <c r="G81" s="1600"/>
      <c r="I81" s="1622"/>
    </row>
    <row r="82" spans="1:9" ht="16.5" customHeight="1">
      <c r="A82" s="1599"/>
      <c r="B82" s="1599"/>
      <c r="C82" s="1637" t="s">
        <v>2021</v>
      </c>
      <c r="D82" s="1638"/>
      <c r="E82" s="1642" t="s">
        <v>2287</v>
      </c>
      <c r="F82" s="1639"/>
      <c r="I82" s="1623"/>
    </row>
    <row r="83" spans="1:9" s="1605" customFormat="1" ht="13.5" customHeight="1">
      <c r="A83" s="1600"/>
      <c r="B83" s="1600"/>
      <c r="C83" s="1640"/>
      <c r="D83" s="1641" t="s">
        <v>2022</v>
      </c>
      <c r="E83" s="1618" t="s">
        <v>2023</v>
      </c>
      <c r="F83" s="1619"/>
      <c r="G83" s="1604"/>
    </row>
    <row r="84" spans="1:9" s="1605" customFormat="1" ht="13.5" customHeight="1">
      <c r="A84" s="1600"/>
      <c r="B84" s="1600"/>
      <c r="C84" s="1640"/>
      <c r="D84" s="1641" t="s">
        <v>2024</v>
      </c>
      <c r="E84" s="1618" t="s">
        <v>2025</v>
      </c>
      <c r="F84" s="1619"/>
      <c r="G84" s="1604"/>
    </row>
    <row r="85" spans="1:9" s="1605" customFormat="1" ht="13.5" customHeight="1">
      <c r="A85" s="1600"/>
      <c r="B85" s="1600"/>
      <c r="C85" s="1640"/>
      <c r="D85" s="1641" t="s">
        <v>2026</v>
      </c>
      <c r="E85" s="1618" t="s">
        <v>2027</v>
      </c>
      <c r="F85" s="1619"/>
      <c r="G85" s="1604"/>
    </row>
    <row r="86" spans="1:9" s="1605" customFormat="1" ht="13.5" customHeight="1">
      <c r="A86" s="1600"/>
      <c r="B86" s="1600"/>
      <c r="C86" s="1640"/>
      <c r="D86" s="1641" t="s">
        <v>2028</v>
      </c>
      <c r="E86" s="1618" t="s">
        <v>2029</v>
      </c>
      <c r="F86" s="1619"/>
      <c r="G86" s="1604"/>
    </row>
    <row r="87" spans="1:9" s="1605" customFormat="1" ht="13.5" customHeight="1">
      <c r="A87" s="1600"/>
      <c r="B87" s="1600"/>
      <c r="C87" s="1640"/>
      <c r="D87" s="1641" t="s">
        <v>2030</v>
      </c>
      <c r="E87" s="1618" t="s">
        <v>2031</v>
      </c>
      <c r="F87" s="1619"/>
      <c r="G87" s="1604"/>
    </row>
    <row r="88" spans="1:9" s="1605" customFormat="1" ht="13.5" customHeight="1">
      <c r="A88" s="1600"/>
      <c r="B88" s="1600"/>
      <c r="C88" s="1640"/>
      <c r="D88" s="1641" t="s">
        <v>2032</v>
      </c>
      <c r="E88" s="1618" t="s">
        <v>2033</v>
      </c>
      <c r="F88" s="1619"/>
      <c r="G88" s="1604"/>
    </row>
    <row r="89" spans="1:9" s="1605" customFormat="1" ht="3.75" customHeight="1">
      <c r="A89" s="1600"/>
      <c r="B89" s="1600"/>
      <c r="C89" s="1600"/>
      <c r="D89" s="1603"/>
      <c r="E89" s="1621"/>
      <c r="F89" s="1600"/>
      <c r="G89" s="1600"/>
      <c r="I89" s="1622"/>
    </row>
    <row r="90" spans="1:9" ht="16.5" customHeight="1">
      <c r="A90" s="1599"/>
      <c r="B90" s="1599"/>
      <c r="C90" s="1637" t="s">
        <v>2034</v>
      </c>
      <c r="D90" s="1638"/>
      <c r="E90" s="1639" t="s">
        <v>2035</v>
      </c>
      <c r="F90" s="1639"/>
      <c r="I90" s="1623"/>
    </row>
    <row r="91" spans="1:9" s="1605" customFormat="1" ht="13.5" customHeight="1">
      <c r="A91" s="1600"/>
      <c r="B91" s="1600"/>
      <c r="C91" s="1640"/>
      <c r="D91" s="1641" t="s">
        <v>2036</v>
      </c>
      <c r="E91" s="1618" t="s">
        <v>2037</v>
      </c>
      <c r="F91" s="1619"/>
      <c r="G91" s="1604"/>
    </row>
    <row r="92" spans="1:9" s="1605" customFormat="1" ht="13.5" customHeight="1">
      <c r="A92" s="1600"/>
      <c r="B92" s="1600"/>
      <c r="C92" s="1640"/>
      <c r="D92" s="1641" t="s">
        <v>2038</v>
      </c>
      <c r="E92" s="1620" t="s">
        <v>2039</v>
      </c>
      <c r="F92" s="1619"/>
      <c r="G92" s="1604"/>
    </row>
    <row r="93" spans="1:9" s="1605" customFormat="1" ht="13.5" customHeight="1">
      <c r="A93" s="1600"/>
      <c r="B93" s="1600"/>
      <c r="C93" s="1640"/>
      <c r="D93" s="1641" t="s">
        <v>2040</v>
      </c>
      <c r="E93" s="1618" t="s">
        <v>2041</v>
      </c>
      <c r="F93" s="1619"/>
      <c r="G93" s="1604"/>
    </row>
    <row r="94" spans="1:9" s="1605" customFormat="1" ht="13.5" customHeight="1">
      <c r="A94" s="1600"/>
      <c r="B94" s="1600"/>
      <c r="C94" s="1640"/>
      <c r="D94" s="1641" t="s">
        <v>2042</v>
      </c>
      <c r="E94" s="1618" t="s">
        <v>2043</v>
      </c>
      <c r="F94" s="1619"/>
      <c r="G94" s="1604"/>
    </row>
    <row r="95" spans="1:9" s="1605" customFormat="1" ht="13.5" customHeight="1">
      <c r="A95" s="1600"/>
      <c r="B95" s="1600"/>
      <c r="C95" s="1640"/>
      <c r="D95" s="1641" t="s">
        <v>2044</v>
      </c>
      <c r="E95" s="1618" t="s">
        <v>2045</v>
      </c>
      <c r="F95" s="1619"/>
      <c r="G95" s="1604"/>
    </row>
    <row r="96" spans="1:9" s="1605" customFormat="1" ht="13.5" customHeight="1">
      <c r="A96" s="1600"/>
      <c r="B96" s="1600"/>
      <c r="C96" s="1640"/>
      <c r="D96" s="1641" t="s">
        <v>2046</v>
      </c>
      <c r="E96" s="1618" t="s">
        <v>2047</v>
      </c>
      <c r="F96" s="1619"/>
      <c r="G96" s="1604"/>
    </row>
    <row r="97" spans="1:9" s="1605" customFormat="1" ht="13.5" customHeight="1">
      <c r="A97" s="1600"/>
      <c r="B97" s="1600"/>
      <c r="C97" s="1640"/>
      <c r="D97" s="1641" t="s">
        <v>2048</v>
      </c>
      <c r="E97" s="1618" t="s">
        <v>2049</v>
      </c>
      <c r="F97" s="1619"/>
      <c r="G97" s="1604"/>
    </row>
    <row r="98" spans="1:9" s="1605" customFormat="1" ht="3.75" customHeight="1">
      <c r="A98" s="1600"/>
      <c r="B98" s="1600"/>
      <c r="C98" s="1600"/>
      <c r="D98" s="1603"/>
      <c r="E98" s="1621"/>
      <c r="F98" s="1600"/>
      <c r="G98" s="1600"/>
      <c r="I98" s="1622"/>
    </row>
    <row r="99" spans="1:9" ht="16.5" customHeight="1">
      <c r="A99" s="1599"/>
      <c r="B99" s="1599"/>
      <c r="C99" s="1637" t="s">
        <v>2050</v>
      </c>
      <c r="D99" s="1638"/>
      <c r="E99" s="1642" t="s">
        <v>2051</v>
      </c>
      <c r="F99" s="1639"/>
      <c r="I99" s="1623"/>
    </row>
    <row r="100" spans="1:9" s="1605" customFormat="1" ht="13.5" customHeight="1">
      <c r="A100" s="1600"/>
      <c r="B100" s="1600"/>
      <c r="C100" s="1640"/>
      <c r="D100" s="1641" t="s">
        <v>2052</v>
      </c>
      <c r="E100" s="1618" t="s">
        <v>2053</v>
      </c>
      <c r="F100" s="1619"/>
      <c r="G100" s="1604"/>
    </row>
    <row r="101" spans="1:9" s="1605" customFormat="1" ht="13.5" customHeight="1">
      <c r="A101" s="1600"/>
      <c r="B101" s="1600"/>
      <c r="C101" s="1640"/>
      <c r="D101" s="1641" t="s">
        <v>2054</v>
      </c>
      <c r="E101" s="1618" t="s">
        <v>2055</v>
      </c>
      <c r="F101" s="1619"/>
      <c r="G101" s="1604"/>
    </row>
    <row r="102" spans="1:9" s="1605" customFormat="1" ht="13.5" customHeight="1">
      <c r="A102" s="1600"/>
      <c r="B102" s="1600"/>
      <c r="C102" s="1640"/>
      <c r="D102" s="1641" t="s">
        <v>2056</v>
      </c>
      <c r="E102" s="1651" t="s">
        <v>2061</v>
      </c>
      <c r="F102" s="1619"/>
      <c r="G102" s="1604"/>
    </row>
    <row r="103" spans="1:9" s="1605" customFormat="1" ht="8.25" customHeight="1">
      <c r="A103" s="1600"/>
      <c r="B103" s="1600"/>
      <c r="C103" s="1600"/>
      <c r="D103" s="1631"/>
      <c r="E103" s="1621"/>
      <c r="F103" s="1643"/>
      <c r="G103" s="1604"/>
      <c r="I103" s="1622"/>
    </row>
    <row r="104" spans="1:9" s="1599" customFormat="1">
      <c r="D104" s="1612"/>
      <c r="E104" s="1621"/>
      <c r="I104" s="1623"/>
    </row>
    <row r="105" spans="1:9" s="1599" customFormat="1" ht="6.75" customHeight="1">
      <c r="C105" s="1604"/>
      <c r="D105" s="1631"/>
      <c r="E105" s="1621"/>
      <c r="F105" s="1604"/>
      <c r="I105" s="1622"/>
    </row>
    <row r="106" spans="1:9" s="1599" customFormat="1" ht="17.5">
      <c r="B106" s="1644" t="s">
        <v>2057</v>
      </c>
      <c r="C106" s="1645"/>
      <c r="D106" s="1646"/>
      <c r="E106" s="1647"/>
      <c r="F106" s="1648"/>
      <c r="I106" s="1623"/>
    </row>
    <row r="107" spans="1:9" s="1599" customFormat="1" ht="3.75" customHeight="1">
      <c r="B107" s="1649"/>
      <c r="C107" s="1649"/>
      <c r="D107" s="1612"/>
      <c r="E107" s="1604"/>
      <c r="I107" s="1622"/>
    </row>
    <row r="108" spans="1:9" s="1599" customFormat="1" ht="13.5" customHeight="1">
      <c r="C108" s="1627"/>
      <c r="D108" s="1641" t="s">
        <v>2058</v>
      </c>
      <c r="E108" s="1629" t="s">
        <v>2059</v>
      </c>
      <c r="F108" s="1619"/>
      <c r="I108" s="1623"/>
    </row>
    <row r="109" spans="1:9" s="1599" customFormat="1" ht="9" customHeight="1">
      <c r="C109" s="1604"/>
      <c r="D109" s="1631"/>
      <c r="E109" s="1621"/>
      <c r="F109" s="1643"/>
    </row>
  </sheetData>
  <mergeCells count="2">
    <mergeCell ref="A1:G1"/>
    <mergeCell ref="D2:F2"/>
  </mergeCells>
  <phoneticPr fontId="3"/>
  <hyperlinks>
    <hyperlink ref="E108" location="'C1'!A1" display="通貨換算レート" xr:uid="{F9D7993E-B737-4CA9-B6E6-7AF8DFB50007}"/>
    <hyperlink ref="E9" location="'A1-3'!A1" display="製薬企業の従業員数　-部門別- (日本)" xr:uid="{AA05383A-E82A-4209-955A-C2287C182F0C}"/>
    <hyperlink ref="E10" location="'A1-4'!A1" display="製薬企業の従業員数 -国別- (欧州)" xr:uid="{17AB69DA-7FEA-449C-8BDA-E5D7310D7D49}"/>
    <hyperlink ref="E11" location="'A1-5'!A1" display="医薬品企業の合従連衡 (日本)" xr:uid="{019396E8-4350-42EB-A834-B88A9C52364D}"/>
    <hyperlink ref="E12" location="'A1-6'!A1" display="医薬品企業の合従連衡 (世界)" xr:uid="{30BA160B-5FC7-4564-96B2-FC4D245027AC}"/>
    <hyperlink ref="E15" location="'A2-1'!A1" display="医薬品売上高 -用途別- (日本)" xr:uid="{38480357-6F27-4099-8B9D-2B1D51EB6F4F}"/>
    <hyperlink ref="E16" location="'A2-2'!A1" display="医薬品売上高-専業・兼業別、用途別、資本金規模別- (日本)" xr:uid="{8BA8769E-2748-43E5-970B-A89DD28E3DCE}"/>
    <hyperlink ref="E17" location="'A2-3'!A1" display="医療用医薬品売上高 -内外資別- (日本)" xr:uid="{4FB0BDD2-4153-46E6-AE7C-3DC2EEFFA050}"/>
    <hyperlink ref="E18" location="'A2-4'!A1" display="医薬品売上高で見た製薬企業の上位集中度 (日本)" xr:uid="{531C300E-3C03-4737-AD18-2EE1372D7572}"/>
    <hyperlink ref="E19" location="'A2-5'!A1" display="医療用医薬品売上高　-施設種類別- (日本)" xr:uid="{A93F8B9A-56A8-4BD0-8CDC-D2EEFB3A2DEA}"/>
    <hyperlink ref="E20" location="'A2-6'!A1" display="医療用医薬品売上高上位20社 (日本)" xr:uid="{8E9FEBED-3259-45F4-B6F1-7962D99F285B}"/>
    <hyperlink ref="E21" location="'A2-7'!A1" display="医療用医薬品売上高 -地域、主要国別-　(世界)" xr:uid="{1B9E8EC8-EDAD-44B8-8DD8-0A19F077D72B}"/>
    <hyperlink ref="E22" location="'A2-8'!A1" display="医薬品売上高で見る製薬企業の上位集中度 (世界)" xr:uid="{502928AD-E3DA-41C5-BE15-DDDECDCDE6A2}"/>
    <hyperlink ref="E25" location="'A3-1'!A1" display="製薬協会員会社の規模と主な業績" xr:uid="{DDA9C4F5-6D82-43F3-B500-F567DC13F99C}"/>
    <hyperlink ref="E26" location="'A3-2'!A1" display="大手製薬企業の規模と業績 (20社/連結決算) (日本)" xr:uid="{CE4A0B1B-ABCF-448D-9F17-D21FCCA2877A}"/>
    <hyperlink ref="E27" location="'A3-3'!A1" display="大手製薬企業の規模と業績 (25社/連結決算) (世界)" xr:uid="{C609BD5E-523C-44EB-AB4B-5820D6E9FD8B}"/>
    <hyperlink ref="E28" location="'A3-4'!A1" display="日米欧大手製薬企業の海外売上高" xr:uid="{7A02D101-2725-4EE2-A336-08BD01F4F9E1}"/>
    <hyperlink ref="E29" location="'A3-5'!A1" display="他産業との企業別収益性比較 (知識・技術集約型企業) (世界)" xr:uid="{02D13794-3350-4F1C-81DB-D4CB788BCBA8}"/>
    <hyperlink ref="E30" location="'A3-6'!A1" display="他産業(知識・技術集約型産業)との産業別収益性比較 (日本)" xr:uid="{E275B7B2-ED94-43AC-B7D1-FB430371C30D}"/>
    <hyperlink ref="E31" location="'A3-7'!A1" display="産業別付加価値率 (日本)" xr:uid="{DA16C4C1-29C5-46D2-9CE7-47BE70ACF978}"/>
    <hyperlink ref="E34" location="'A4-1'!A1" display="医薬品輸出入額 (日本)" xr:uid="{D2987F2B-56EE-428B-9C0E-ACC69F7C4ED3}"/>
    <hyperlink ref="E35" location="'A4-2'!A1" display="医薬品の主要輸出入先 (日本)" xr:uid="{C083CD42-9CD0-446F-B499-B1BF0645CD05}"/>
    <hyperlink ref="E36" location="'A4-3'!A1" display="主要国の医薬品の輸出入額 (世界)" xr:uid="{BA9F314D-494C-4AAA-BFE0-608EB9933A53}"/>
    <hyperlink ref="E37" location="'A4-4'!A1" display="主要国の医薬最終製品の国別輸出入額 (世界)" xr:uid="{3310E337-6024-4DEA-AF9E-5452A0D30449}"/>
    <hyperlink ref="E38" location="'A4-5'!A1" display="医薬品産業における技術導出入収支 (日本)" xr:uid="{4B3AA73B-2C86-4569-8EEE-1D752AF8C14A}"/>
    <hyperlink ref="E41" location="'A5-1'!A1" display="医薬品関連企業の海外法人数 (日本)" xr:uid="{A2C07974-0AD6-4828-986B-A3B848924516}"/>
    <hyperlink ref="E42" location="'A5-2'!A1" display="医薬品関連企業の国別海外法人数 (日本)" xr:uid="{CBDA0E2E-BEB0-4374-9ACA-F61A840B390F}"/>
    <hyperlink ref="E43" location="'A5-3'!A1" display="製薬協会員会社　海外売上高と地域別従業員数" xr:uid="{5CFC2CF8-1E43-4229-9A94-A5702B2C37A0}"/>
    <hyperlink ref="E44" location="'A5-4'!A1" display="製薬協会員会社　海外拠点数" xr:uid="{9CCC8248-F629-43F9-9414-EA0A0AAA72F4}"/>
    <hyperlink ref="E45" location="'A5-5'!A1" display="製薬協会員会社　国別海外拠点数" xr:uid="{ABA437FF-AAB8-47C4-B675-D0BB83E9B64E}"/>
    <hyperlink ref="E48" location="'A6-1'!A1" display="医薬品生産額と国民医療費 (日本)" xr:uid="{E1A41BD9-021F-4D77-BD2C-45CDFD8272C7}"/>
    <hyperlink ref="E49" location="'A6-2'!A1" display="薬効分類別の医薬品生産額 (日本)" xr:uid="{16A9BE9B-E43D-4E72-8CEE-CEA1468A56A0}"/>
    <hyperlink ref="E50" location="'A6-3'!A1" display="医療用医薬品生産額の上位10薬効と構成比 (日本)" xr:uid="{834E32EF-9A19-497B-978D-52AF7D7D36A4}"/>
    <hyperlink ref="E51" location="'A6-4'!A1" display="剤型分類別の医薬品生産金額 (日本)" xr:uid="{F9FDAEFE-EFDB-486A-BCE0-9FD162ADC1D2}"/>
    <hyperlink ref="E54" location="'A7-1'!A1" display="医薬品産業の研究開発費 (日本)" xr:uid="{C65CC311-BF5C-4A62-BFA2-72F58FFCEF98}"/>
    <hyperlink ref="E55" location="'A7-2'!A1" display="製薬企業大手企業の研究開発費  (日本)" xr:uid="{B3947B24-7B6F-4D92-B395-5A1106D32DA6}"/>
    <hyperlink ref="E56" location="'A7-3'!A1" display="製薬企業大手企業の研究開発費 (世界)" xr:uid="{8C07ABBB-A2BD-48D6-9306-43EC4C1D17D6}"/>
    <hyperlink ref="E57" location="'A7-4'!A1" display="製薬企業の研究開発費と利益率 (日本)" xr:uid="{DA830568-F845-4C9A-BD31-8E6FE4B7E519}"/>
    <hyperlink ref="E58" location="'A7-5'!A1" display="製薬企業の研究開発費と利益率の推移 (米国)" xr:uid="{11B9125B-A704-46E5-8B92-EA162C0CC6FB}"/>
    <hyperlink ref="E59" location="'A7-6'!A1" display="産業別研究費の対売上高比率 (日本)" xr:uid="{FD3AC2DD-6B18-4A27-8889-081F1C609B88}"/>
    <hyperlink ref="E60" location="'A7-7'!A1" display="産業別，性格別研究費の構成比 (日本)" xr:uid="{195D77FD-EE9B-45FE-9D33-D2E771E766F0}"/>
    <hyperlink ref="E61" location="'A7-8'!A1" display="製薬企業の研究開発費の段階別構成比 (米国)" xr:uid="{1D8CC37E-DF96-402C-8B11-1A7C718B8DDB}"/>
    <hyperlink ref="E62" location="'A7-9'!A1" display="開発段階別化合物数と承認取得数 (日本)" xr:uid="{40FF226E-09D1-4FEF-96A8-F73BC64BA098}"/>
    <hyperlink ref="E68" location="'A8-4'!A1" display="主な医薬品企業のPCT特許公開件数 (世界)" xr:uid="{2B21F17E-0904-4CFC-B0A9-57F36A96DD11}"/>
    <hyperlink ref="E72" location="'A9-1'!A1" display="治験計画届出件数 (日本)" xr:uid="{519BB792-FFE7-49F2-88B9-5772B81FA969}"/>
    <hyperlink ref="E73" location="'A9-2'!A1" display="新有効成分含有医薬品の開発期間 (日本)" xr:uid="{C16EB2E6-F6D9-4337-A9D5-6B1C1F714294}"/>
    <hyperlink ref="E74" location="'A9-3'!A1" display="新医薬品の審査期間 (日本)" xr:uid="{FFE2842A-AA63-48FF-BB45-51ACC44BF43F}"/>
    <hyperlink ref="E75" location="'A9-4'!A1" display="新有効成分含有医薬品の承認状況 (日本)" xr:uid="{B5DE98F7-AEA2-4FFF-8584-7AB9CE923460}"/>
    <hyperlink ref="E76" location="'A9-5'!A1" display="企業別の新有効成分含有医薬品の累積承認品目数 (日本)" xr:uid="{331BF0CF-BFF5-4EA7-B4DE-0F0983667913}"/>
    <hyperlink ref="E77" location="'A9-6'!A1" display="医薬品の承認品目数 (日本)" xr:uid="{6DEDDB81-DD9D-48E7-83AC-586442B90385}"/>
    <hyperlink ref="E78" location="'A9-7'!A1" display="薬価基準収載全品目数 (日本)" xr:uid="{6A9310FC-51F4-40CB-B716-90C0CFA57DC3}"/>
    <hyperlink ref="E83" location="'B1-1'!A1" display="平均余命 (日本)" xr:uid="{55E70A4E-2F1A-455D-BE15-9A3907BE4608}"/>
    <hyperlink ref="E84" location="'B1-2'!A1" display="平均寿命 (国際比較)" xr:uid="{14BD6EE5-CA65-44D6-BB6F-5172B7259F8F}"/>
    <hyperlink ref="E85" location="'B1-3'!A1" display="人口動態 (日本)" xr:uid="{22D4467A-DE3C-40AD-A405-2E432338900D}"/>
    <hyperlink ref="E86" location="'B1-4'!A1" display="人口動態 (国際比較)" xr:uid="{417EEA7F-C96E-4FA9-969B-7ED180F8EE7F}"/>
    <hyperlink ref="E87" location="'B1-5'!A1" display="死因簡単分類別にみた死亡数・死亡率 (日本)" xr:uid="{EBEF63C8-11BB-4FD2-ADFC-D51D8E7E6C79}"/>
    <hyperlink ref="E88" location="'B1-6'!A1" display="死因分類別にみた死亡率 (国際比較)" xr:uid="{4F1C8A94-F15E-4CB7-8FD9-EA9B841037E0}"/>
    <hyperlink ref="E91" location="'B2-1'!A1" display="国民医療費の推移 (日本)" xr:uid="{237894EC-33D5-40E9-B666-0B963BCF9ED8}"/>
    <hyperlink ref="E92" location="'B2-2'!A1" display="国民医療費の推移 (世界)" xr:uid="{F2BF3B37-E386-4756-8D38-D85F7DCEF231}"/>
    <hyperlink ref="E93" location="'B2-3'!A1" display="国民医療費規模と財源別割合(日本)" xr:uid="{32DACBB6-D092-4F0F-ADCD-C30B7C1C0CD3}"/>
    <hyperlink ref="E94" location="'B2-4'!A1" display="国民医療費規模と財源別割合 (アメリカ)" xr:uid="{F66F860C-D91C-40AA-BB31-6584BA8DB622}"/>
    <hyperlink ref="E95" location="'B2-5'!A1" display="国家予算に占める国民医療費の国庫支出割合 (日本)" xr:uid="{41E20DD9-7896-4462-B740-FD18C1C52E48}"/>
    <hyperlink ref="E96" location="'B2-6'!A1" display="国家予算に占める国民医療費の国庫支出割合 (アメリカ)" xr:uid="{1CBAE651-2B37-4F85-A02E-544878BE83B5}"/>
    <hyperlink ref="E97" location="'B2-7'!A1" display="社会保障給付費の部門別推移 (日本)" xr:uid="{0EF0A078-4553-475E-958D-D0528F929556}"/>
    <hyperlink ref="E100" location="'B3-1'!A1" display="医療施設数 (日本)" xr:uid="{9CD26895-933E-475D-9DEC-74462086EDB4}"/>
    <hyperlink ref="E101" location="'B3-2'!A1" display="病床数 (日本)" xr:uid="{B2EA11D7-8597-4353-9BBD-6149EF72E7E1}"/>
    <hyperlink ref="D2:F2" location="二次利用!A1" display="DATA BOOK 収載データの二次利用について" xr:uid="{5170EB82-4EDC-457E-AD62-5D6E15000729}"/>
    <hyperlink ref="E66" location="'A8-2'!A1" display="日本における企業別医薬品関連特許件数" xr:uid="{14C4F93C-6EED-4654-AB20-A5AA55C38E59}"/>
    <hyperlink ref="E65" location="'A8-1'!A1" display="日本における医薬品関連特許件数" xr:uid="{3EBCD1E5-9C30-4E65-A7C4-F9649D23315D}"/>
    <hyperlink ref="E67" location="'A8-3'!A1" display="日本における依頼人国籍別バイオ医薬品関連特許公開件数" xr:uid="{CB93CC3C-F244-47AD-BAD9-A38C54722B9F}"/>
    <hyperlink ref="E69" location="'A8-5'!A1" display="依頼人国籍別バイオ医薬品関連PCT特許公開件数(海外）" xr:uid="{1E83AF84-1390-4BA3-AB97-6E8D5AA04533}"/>
    <hyperlink ref="E7" location="'A1-1'!A1" display="製薬企業数　-用途区分別- (日本)" xr:uid="{96215F99-706F-4944-AA20-B6462BD47836}"/>
    <hyperlink ref="E8" location="'A1-2'!A1" display="製薬企業数 -従業員数規模別- (日本)" xr:uid="{C5161095-4641-49B9-B8A8-33FF426FA329}"/>
    <hyperlink ref="E102" location="'B3-3'!A1" display="医療従事者数 (日本)" xr:uid="{38929DFF-DBC0-418B-BDA7-C90FCFAF6448}"/>
  </hyperlinks>
  <pageMargins left="0.7" right="0.7" top="0.75" bottom="0.75" header="0.3" footer="0.3"/>
  <pageSetup paperSize="9" scale="83" orientation="portrait" r:id="rId1"/>
  <rowBreaks count="1" manualBreakCount="1">
    <brk id="52"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FB4AA-BAF2-4DA8-B837-BC783FC00D34}">
  <dimension ref="A1:E43"/>
  <sheetViews>
    <sheetView showGridLines="0" zoomScaleNormal="100" zoomScaleSheetLayoutView="100" workbookViewId="0"/>
  </sheetViews>
  <sheetFormatPr defaultColWidth="12.9140625" defaultRowHeight="15.5"/>
  <cols>
    <col min="1" max="1" width="10.9140625" style="57" customWidth="1"/>
    <col min="2" max="2" width="19.4140625" style="57" customWidth="1"/>
    <col min="3" max="5" width="16.08203125" style="57" customWidth="1"/>
    <col min="6" max="16384" width="12.9140625" style="57"/>
  </cols>
  <sheetData>
    <row r="1" spans="1:5" ht="25">
      <c r="A1" s="471" t="s">
        <v>965</v>
      </c>
      <c r="B1" s="59"/>
      <c r="C1" s="59"/>
      <c r="D1" s="59"/>
      <c r="E1" s="59"/>
    </row>
    <row r="2" spans="1:5" ht="17.25" customHeight="1">
      <c r="A2" s="59"/>
      <c r="B2" s="59"/>
      <c r="C2" s="59"/>
      <c r="D2" s="59"/>
      <c r="E2" s="59"/>
    </row>
    <row r="3" spans="1:5" ht="17.25" customHeight="1">
      <c r="A3" s="473"/>
      <c r="B3" s="59"/>
      <c r="C3" s="59"/>
      <c r="D3" s="59"/>
      <c r="E3" s="475"/>
    </row>
    <row r="4" spans="1:5" ht="18.75" customHeight="1">
      <c r="A4" s="2647" t="s">
        <v>966</v>
      </c>
      <c r="B4" s="2649" t="s">
        <v>967</v>
      </c>
      <c r="C4" s="2651" t="s">
        <v>968</v>
      </c>
      <c r="D4" s="2651"/>
      <c r="E4" s="2652" t="s">
        <v>969</v>
      </c>
    </row>
    <row r="5" spans="1:5" ht="28.5" customHeight="1">
      <c r="A5" s="2648"/>
      <c r="B5" s="2650"/>
      <c r="C5" s="888" t="s">
        <v>970</v>
      </c>
      <c r="D5" s="888" t="s">
        <v>971</v>
      </c>
      <c r="E5" s="2653"/>
    </row>
    <row r="6" spans="1:5" ht="18.75" customHeight="1">
      <c r="A6" s="889">
        <v>1980</v>
      </c>
      <c r="B6" s="890">
        <v>1898</v>
      </c>
      <c r="C6" s="891">
        <v>129</v>
      </c>
      <c r="D6" s="892">
        <v>7.3</v>
      </c>
      <c r="E6" s="893">
        <v>5.45</v>
      </c>
    </row>
    <row r="7" spans="1:5" ht="18.75" customHeight="1">
      <c r="A7" s="894">
        <v>1985</v>
      </c>
      <c r="B7" s="895">
        <v>3419</v>
      </c>
      <c r="C7" s="896">
        <v>466</v>
      </c>
      <c r="D7" s="897">
        <v>15.8</v>
      </c>
      <c r="E7" s="898">
        <v>7.04</v>
      </c>
    </row>
    <row r="8" spans="1:5" ht="18.75" customHeight="1">
      <c r="A8" s="894">
        <v>1990</v>
      </c>
      <c r="B8" s="895">
        <v>5161</v>
      </c>
      <c r="C8" s="896">
        <v>601</v>
      </c>
      <c r="D8" s="897">
        <v>13.2</v>
      </c>
      <c r="E8" s="898">
        <v>8.02</v>
      </c>
    </row>
    <row r="9" spans="1:5" ht="18.75" customHeight="1">
      <c r="A9" s="894">
        <v>1994</v>
      </c>
      <c r="B9" s="895">
        <v>6328</v>
      </c>
      <c r="C9" s="896">
        <v>36</v>
      </c>
      <c r="D9" s="897">
        <v>0.6</v>
      </c>
      <c r="E9" s="898">
        <v>7.79</v>
      </c>
    </row>
    <row r="10" spans="1:5" ht="18.75" customHeight="1">
      <c r="A10" s="894">
        <v>1995</v>
      </c>
      <c r="B10" s="895">
        <v>6422</v>
      </c>
      <c r="C10" s="896">
        <v>94</v>
      </c>
      <c r="D10" s="897">
        <v>1.5</v>
      </c>
      <c r="E10" s="898">
        <v>8.0299999999999994</v>
      </c>
    </row>
    <row r="11" spans="1:5" ht="18.75" customHeight="1">
      <c r="A11" s="894">
        <v>1996</v>
      </c>
      <c r="B11" s="895">
        <v>6671</v>
      </c>
      <c r="C11" s="896">
        <v>249</v>
      </c>
      <c r="D11" s="897">
        <v>3.9</v>
      </c>
      <c r="E11" s="898">
        <v>8.11</v>
      </c>
    </row>
    <row r="12" spans="1:5" ht="18.75" customHeight="1">
      <c r="A12" s="894">
        <v>1997</v>
      </c>
      <c r="B12" s="895">
        <v>6433</v>
      </c>
      <c r="C12" s="896">
        <v>-238</v>
      </c>
      <c r="D12" s="897">
        <v>-3.6</v>
      </c>
      <c r="E12" s="898">
        <v>8.06</v>
      </c>
    </row>
    <row r="13" spans="1:5" ht="18.75" customHeight="1">
      <c r="A13" s="894">
        <v>1998</v>
      </c>
      <c r="B13" s="895">
        <v>6811</v>
      </c>
      <c r="C13" s="896">
        <v>378</v>
      </c>
      <c r="D13" s="897">
        <v>5.9</v>
      </c>
      <c r="E13" s="898">
        <v>8.07</v>
      </c>
    </row>
    <row r="14" spans="1:5" ht="18.75" customHeight="1">
      <c r="A14" s="894">
        <v>1999</v>
      </c>
      <c r="B14" s="895">
        <v>6894</v>
      </c>
      <c r="C14" s="896">
        <v>83</v>
      </c>
      <c r="D14" s="897">
        <v>1.2</v>
      </c>
      <c r="E14" s="898">
        <v>8.07</v>
      </c>
    </row>
    <row r="15" spans="1:5" ht="18.75" customHeight="1">
      <c r="A15" s="894">
        <v>2000</v>
      </c>
      <c r="B15" s="895">
        <v>7462</v>
      </c>
      <c r="C15" s="896">
        <v>568</v>
      </c>
      <c r="D15" s="897">
        <v>8.1999999999999993</v>
      </c>
      <c r="E15" s="898">
        <v>8.6</v>
      </c>
    </row>
    <row r="16" spans="1:5" ht="18.75" customHeight="1">
      <c r="A16" s="894">
        <v>2001</v>
      </c>
      <c r="B16" s="895">
        <v>8109</v>
      </c>
      <c r="C16" s="896">
        <v>647</v>
      </c>
      <c r="D16" s="897">
        <v>8.6999999999999993</v>
      </c>
      <c r="E16" s="898">
        <v>8.52</v>
      </c>
    </row>
    <row r="17" spans="1:5" ht="18.75" customHeight="1">
      <c r="A17" s="894">
        <v>2002</v>
      </c>
      <c r="B17" s="895">
        <v>9657</v>
      </c>
      <c r="C17" s="896">
        <v>1548</v>
      </c>
      <c r="D17" s="897">
        <v>19.100000000000001</v>
      </c>
      <c r="E17" s="898">
        <v>8.91</v>
      </c>
    </row>
    <row r="18" spans="1:5" ht="18.75" customHeight="1">
      <c r="A18" s="894">
        <v>2003</v>
      </c>
      <c r="B18" s="895">
        <v>8837</v>
      </c>
      <c r="C18" s="896">
        <v>-820</v>
      </c>
      <c r="D18" s="897">
        <v>-8.5</v>
      </c>
      <c r="E18" s="898">
        <v>8.43</v>
      </c>
    </row>
    <row r="19" spans="1:5" ht="18.75" customHeight="1">
      <c r="A19" s="894">
        <v>2004</v>
      </c>
      <c r="B19" s="895">
        <v>9067</v>
      </c>
      <c r="C19" s="896">
        <v>230</v>
      </c>
      <c r="D19" s="897">
        <v>2.6</v>
      </c>
      <c r="E19" s="898">
        <v>8.64</v>
      </c>
    </row>
    <row r="20" spans="1:5" ht="18.75" customHeight="1">
      <c r="A20" s="894">
        <v>2005</v>
      </c>
      <c r="B20" s="895">
        <v>10477</v>
      </c>
      <c r="C20" s="896">
        <v>1410</v>
      </c>
      <c r="D20" s="897">
        <v>15.5</v>
      </c>
      <c r="E20" s="898">
        <v>10.01</v>
      </c>
    </row>
    <row r="21" spans="1:5" ht="18.75" customHeight="1">
      <c r="A21" s="894">
        <v>2006</v>
      </c>
      <c r="B21" s="895">
        <v>11735</v>
      </c>
      <c r="C21" s="896">
        <v>1258</v>
      </c>
      <c r="D21" s="897">
        <v>12</v>
      </c>
      <c r="E21" s="898">
        <v>10.95</v>
      </c>
    </row>
    <row r="22" spans="1:5" ht="18.75" customHeight="1">
      <c r="A22" s="894">
        <v>2007</v>
      </c>
      <c r="B22" s="895">
        <v>12537</v>
      </c>
      <c r="C22" s="896">
        <v>802</v>
      </c>
      <c r="D22" s="897">
        <v>6.8</v>
      </c>
      <c r="E22" s="898">
        <v>12.11</v>
      </c>
    </row>
    <row r="23" spans="1:5" ht="18.75" customHeight="1">
      <c r="A23" s="894">
        <v>2008</v>
      </c>
      <c r="B23" s="895">
        <v>12956</v>
      </c>
      <c r="C23" s="896">
        <v>419</v>
      </c>
      <c r="D23" s="897">
        <v>3.3</v>
      </c>
      <c r="E23" s="898">
        <v>11.74</v>
      </c>
    </row>
    <row r="24" spans="1:5" ht="18.75" customHeight="1">
      <c r="A24" s="894">
        <v>2009</v>
      </c>
      <c r="B24" s="895">
        <v>11937</v>
      </c>
      <c r="C24" s="896">
        <v>-1019</v>
      </c>
      <c r="D24" s="897">
        <v>-7.9</v>
      </c>
      <c r="E24" s="898">
        <v>11.66</v>
      </c>
    </row>
    <row r="25" spans="1:5" ht="18.75" customHeight="1">
      <c r="A25" s="894">
        <v>2010</v>
      </c>
      <c r="B25" s="895">
        <v>12760</v>
      </c>
      <c r="C25" s="896">
        <v>823</v>
      </c>
      <c r="D25" s="897">
        <v>6.9</v>
      </c>
      <c r="E25" s="898">
        <v>12.02</v>
      </c>
    </row>
    <row r="26" spans="1:5" ht="18.75" customHeight="1">
      <c r="A26" s="894">
        <v>2011</v>
      </c>
      <c r="B26" s="895">
        <v>12299</v>
      </c>
      <c r="C26" s="896">
        <v>-461</v>
      </c>
      <c r="D26" s="897">
        <v>-3.6</v>
      </c>
      <c r="E26" s="898">
        <v>11.96</v>
      </c>
    </row>
    <row r="27" spans="1:5" ht="18.75" customHeight="1">
      <c r="A27" s="894">
        <v>2012</v>
      </c>
      <c r="B27" s="895">
        <v>13061</v>
      </c>
      <c r="C27" s="896">
        <v>762</v>
      </c>
      <c r="D27" s="897">
        <v>6.2</v>
      </c>
      <c r="E27" s="898">
        <v>11.81</v>
      </c>
    </row>
    <row r="28" spans="1:5" ht="18.75" customHeight="1">
      <c r="A28" s="899">
        <v>2013</v>
      </c>
      <c r="B28" s="895">
        <v>14371</v>
      </c>
      <c r="C28" s="896">
        <v>1310</v>
      </c>
      <c r="D28" s="897">
        <v>10</v>
      </c>
      <c r="E28" s="898">
        <v>11.7</v>
      </c>
    </row>
    <row r="29" spans="1:5" ht="18.75" customHeight="1">
      <c r="A29" s="899">
        <v>2014</v>
      </c>
      <c r="B29" s="895">
        <v>14953</v>
      </c>
      <c r="C29" s="896">
        <v>582</v>
      </c>
      <c r="D29" s="897">
        <v>4.0999999999999996</v>
      </c>
      <c r="E29" s="900">
        <v>12.21</v>
      </c>
    </row>
    <row r="30" spans="1:5" ht="18.75" customHeight="1">
      <c r="A30" s="899">
        <v>2015</v>
      </c>
      <c r="B30" s="895">
        <v>14577</v>
      </c>
      <c r="C30" s="896">
        <v>-376</v>
      </c>
      <c r="D30" s="901">
        <v>-2.5</v>
      </c>
      <c r="E30" s="898">
        <v>11.93</v>
      </c>
    </row>
    <row r="31" spans="1:5" ht="18.75" customHeight="1">
      <c r="A31" s="899">
        <v>2016</v>
      </c>
      <c r="B31" s="895">
        <v>13516</v>
      </c>
      <c r="C31" s="896">
        <v>-1061</v>
      </c>
      <c r="D31" s="901">
        <v>-7.3</v>
      </c>
      <c r="E31" s="898">
        <v>10.039999999999999</v>
      </c>
    </row>
    <row r="32" spans="1:5" ht="18.75" customHeight="1">
      <c r="A32" s="899">
        <v>2017</v>
      </c>
      <c r="B32" s="895">
        <v>14653</v>
      </c>
      <c r="C32" s="896">
        <v>1137</v>
      </c>
      <c r="D32" s="901">
        <v>8.4</v>
      </c>
      <c r="E32" s="898">
        <v>11.1</v>
      </c>
    </row>
    <row r="33" spans="1:5" ht="18.75" customHeight="1">
      <c r="A33" s="899">
        <v>2018</v>
      </c>
      <c r="B33" s="895">
        <v>14047</v>
      </c>
      <c r="C33" s="896">
        <v>-606</v>
      </c>
      <c r="D33" s="901">
        <v>-4.0999999999999996</v>
      </c>
      <c r="E33" s="898">
        <v>11.05</v>
      </c>
    </row>
    <row r="34" spans="1:5" ht="18.75" customHeight="1">
      <c r="A34" s="899">
        <v>2019</v>
      </c>
      <c r="B34" s="895">
        <v>13392</v>
      </c>
      <c r="C34" s="896">
        <v>-655</v>
      </c>
      <c r="D34" s="901">
        <v>-4.7</v>
      </c>
      <c r="E34" s="898">
        <v>10.08</v>
      </c>
    </row>
    <row r="35" spans="1:5" ht="18.75" customHeight="1">
      <c r="A35" s="899">
        <v>2020</v>
      </c>
      <c r="B35" s="895">
        <v>13216</v>
      </c>
      <c r="C35" s="896">
        <v>-176</v>
      </c>
      <c r="D35" s="901">
        <v>-1.3</v>
      </c>
      <c r="E35" s="898">
        <v>9.68</v>
      </c>
    </row>
    <row r="36" spans="1:5" ht="18.75" customHeight="1">
      <c r="A36" s="899">
        <v>2021</v>
      </c>
      <c r="B36" s="1837">
        <v>13986</v>
      </c>
      <c r="C36" s="903">
        <v>770</v>
      </c>
      <c r="D36" s="1838">
        <v>5.8</v>
      </c>
      <c r="E36" s="905">
        <v>10.06</v>
      </c>
    </row>
    <row r="37" spans="1:5" ht="18.75" customHeight="1">
      <c r="A37" s="899">
        <v>2022</v>
      </c>
      <c r="B37" s="902">
        <v>14304</v>
      </c>
      <c r="C37" s="1839">
        <v>318</v>
      </c>
      <c r="D37" s="904">
        <v>2.2999999999999998</v>
      </c>
      <c r="E37" s="1840">
        <v>9.73</v>
      </c>
    </row>
    <row r="38" spans="1:5" ht="18.75" customHeight="1">
      <c r="A38" s="899">
        <v>2023</v>
      </c>
      <c r="B38" s="895">
        <v>15386</v>
      </c>
      <c r="C38" s="896">
        <v>1082</v>
      </c>
      <c r="D38" s="897">
        <v>7.6</v>
      </c>
      <c r="E38" s="2035">
        <v>10.26</v>
      </c>
    </row>
    <row r="39" spans="1:5" ht="18.75" customHeight="1">
      <c r="A39" s="906">
        <v>2024</v>
      </c>
      <c r="B39" s="2205">
        <v>16607</v>
      </c>
      <c r="C39" s="2206">
        <v>1221</v>
      </c>
      <c r="D39" s="2207">
        <v>7.9</v>
      </c>
      <c r="E39" s="2208">
        <v>11.01</v>
      </c>
    </row>
    <row r="40" spans="1:5" ht="15.9" customHeight="1">
      <c r="A40" s="907" t="s">
        <v>972</v>
      </c>
      <c r="B40" s="908"/>
      <c r="C40" s="909"/>
      <c r="D40" s="910"/>
      <c r="E40" s="911"/>
    </row>
    <row r="41" spans="1:5" ht="38.4" customHeight="1">
      <c r="A41" s="2654" t="s">
        <v>973</v>
      </c>
      <c r="B41" s="2654"/>
      <c r="C41" s="2654"/>
      <c r="D41" s="2654"/>
      <c r="E41" s="2654"/>
    </row>
    <row r="42" spans="1:5" ht="6.9" customHeight="1">
      <c r="A42" s="912"/>
      <c r="B42" s="912"/>
      <c r="C42" s="912"/>
      <c r="D42" s="912"/>
      <c r="E42" s="912"/>
    </row>
    <row r="43" spans="1:5">
      <c r="A43" s="2646" t="s">
        <v>974</v>
      </c>
      <c r="B43" s="2646"/>
      <c r="C43" s="2646"/>
      <c r="D43" s="2646"/>
      <c r="E43" s="2646"/>
    </row>
  </sheetData>
  <mergeCells count="6">
    <mergeCell ref="A43:E43"/>
    <mergeCell ref="A4:A5"/>
    <mergeCell ref="B4:B5"/>
    <mergeCell ref="C4:D4"/>
    <mergeCell ref="E4:E5"/>
    <mergeCell ref="A41:E41"/>
  </mergeCells>
  <phoneticPr fontId="3"/>
  <pageMargins left="0.3543307086614173" right="0.3543307086614173" top="0.78740157480314965" bottom="0.78740157480314965" header="0.31496062992125984" footer="0.31496062992125984"/>
  <pageSetup paperSize="9" scale="88" orientation="portrait" horizontalDpi="4294967292" verticalDpi="4294967292"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7DA48-CF3A-4FC8-912B-E3A1F347E538}">
  <dimension ref="A1:W168"/>
  <sheetViews>
    <sheetView showGridLines="0" zoomScaleNormal="100" zoomScaleSheetLayoutView="100" workbookViewId="0"/>
  </sheetViews>
  <sheetFormatPr defaultColWidth="12.6640625" defaultRowHeight="15.5"/>
  <cols>
    <col min="1" max="1" width="19.4140625" style="302" customWidth="1"/>
    <col min="2" max="21" width="5.9140625" style="11" customWidth="1"/>
    <col min="22" max="16384" width="12.6640625" style="11"/>
  </cols>
  <sheetData>
    <row r="1" spans="1:23" ht="24" customHeight="1">
      <c r="A1" s="913" t="s">
        <v>975</v>
      </c>
      <c r="B1" s="292"/>
      <c r="C1" s="152"/>
      <c r="D1" s="152"/>
      <c r="E1" s="152"/>
      <c r="F1" s="152"/>
      <c r="G1" s="152"/>
      <c r="H1" s="152"/>
      <c r="I1" s="152"/>
      <c r="J1" s="152"/>
      <c r="K1" s="152"/>
      <c r="L1" s="152"/>
      <c r="M1" s="152"/>
      <c r="N1" s="152"/>
      <c r="O1" s="152"/>
      <c r="P1" s="152"/>
      <c r="Q1" s="152"/>
      <c r="R1" s="152"/>
    </row>
    <row r="2" spans="1:23" ht="12" customHeight="1">
      <c r="A2" s="914"/>
      <c r="B2" s="152"/>
      <c r="C2" s="152"/>
      <c r="D2" s="152"/>
      <c r="E2" s="152"/>
      <c r="F2" s="152"/>
      <c r="G2" s="152"/>
      <c r="H2" s="152"/>
      <c r="I2" s="152"/>
      <c r="J2" s="152"/>
      <c r="K2" s="152"/>
      <c r="L2" s="152"/>
      <c r="M2" s="152"/>
      <c r="N2" s="152"/>
      <c r="O2" s="152"/>
      <c r="P2" s="152"/>
      <c r="Q2" s="152"/>
      <c r="R2" s="152"/>
    </row>
    <row r="3" spans="1:23" ht="10.5" customHeight="1">
      <c r="A3" s="915"/>
      <c r="B3" s="152"/>
      <c r="C3" s="152"/>
      <c r="D3" s="152"/>
      <c r="E3" s="152"/>
      <c r="F3" s="152"/>
      <c r="G3" s="152"/>
      <c r="H3" s="152"/>
      <c r="I3" s="152"/>
      <c r="J3" s="152"/>
      <c r="K3" s="152"/>
      <c r="L3" s="152"/>
      <c r="M3" s="916"/>
      <c r="N3" s="916"/>
      <c r="O3" s="916"/>
      <c r="P3" s="916"/>
      <c r="Q3" s="916"/>
      <c r="R3" s="916"/>
    </row>
    <row r="4" spans="1:23" ht="13.5" customHeight="1">
      <c r="A4" s="2634" t="s">
        <v>976</v>
      </c>
      <c r="B4" s="2657" t="s">
        <v>977</v>
      </c>
      <c r="C4" s="2658"/>
      <c r="D4" s="2658"/>
      <c r="E4" s="2658"/>
      <c r="F4" s="2658"/>
      <c r="G4" s="2658"/>
      <c r="H4" s="2658"/>
      <c r="I4" s="2658"/>
      <c r="J4" s="2658"/>
      <c r="K4" s="2658"/>
      <c r="L4" s="2658"/>
      <c r="M4" s="2658"/>
      <c r="N4" s="2658"/>
      <c r="O4" s="2658"/>
      <c r="P4" s="2658"/>
      <c r="Q4" s="2658"/>
      <c r="R4" s="2658"/>
      <c r="S4" s="2658"/>
      <c r="T4" s="2658"/>
      <c r="U4" s="2659"/>
    </row>
    <row r="5" spans="1:23" ht="13.5" customHeight="1">
      <c r="A5" s="2634"/>
      <c r="B5" s="917">
        <v>2005</v>
      </c>
      <c r="C5" s="917">
        <v>2006</v>
      </c>
      <c r="D5" s="917">
        <v>2007</v>
      </c>
      <c r="E5" s="917">
        <v>2008</v>
      </c>
      <c r="F5" s="917">
        <v>2009</v>
      </c>
      <c r="G5" s="917">
        <v>2010</v>
      </c>
      <c r="H5" s="917">
        <v>2011</v>
      </c>
      <c r="I5" s="917">
        <v>2012</v>
      </c>
      <c r="J5" s="917">
        <v>2013</v>
      </c>
      <c r="K5" s="917">
        <v>2014</v>
      </c>
      <c r="L5" s="917">
        <v>2015</v>
      </c>
      <c r="M5" s="917">
        <v>2016</v>
      </c>
      <c r="N5" s="917">
        <v>2017</v>
      </c>
      <c r="O5" s="917">
        <v>2018</v>
      </c>
      <c r="P5" s="917">
        <v>2019</v>
      </c>
      <c r="Q5" s="917">
        <v>2020</v>
      </c>
      <c r="R5" s="917">
        <v>2021</v>
      </c>
      <c r="S5" s="917">
        <v>2022</v>
      </c>
      <c r="T5" s="917">
        <v>2023</v>
      </c>
      <c r="U5" s="917">
        <v>2024</v>
      </c>
    </row>
    <row r="6" spans="1:23" ht="21.75" customHeight="1">
      <c r="A6" s="2660" t="s">
        <v>978</v>
      </c>
      <c r="B6" s="2660"/>
      <c r="C6" s="2660"/>
      <c r="D6" s="2660"/>
      <c r="E6" s="2660"/>
      <c r="F6" s="2660"/>
      <c r="G6" s="2660"/>
      <c r="H6" s="2660"/>
      <c r="I6" s="2660"/>
      <c r="J6" s="2660"/>
      <c r="K6" s="2660"/>
      <c r="L6" s="2660"/>
      <c r="M6" s="2660"/>
      <c r="N6" s="2660"/>
      <c r="O6" s="2660"/>
      <c r="P6" s="2660"/>
      <c r="Q6" s="2660"/>
      <c r="R6" s="2660"/>
      <c r="S6" s="2660"/>
      <c r="T6" s="2660"/>
      <c r="U6" s="2660"/>
    </row>
    <row r="7" spans="1:23" ht="16.5" customHeight="1">
      <c r="A7" s="1846" t="s">
        <v>16</v>
      </c>
      <c r="B7" s="1847">
        <v>169645</v>
      </c>
      <c r="C7" s="1847">
        <v>193301</v>
      </c>
      <c r="D7" s="1847">
        <v>275788</v>
      </c>
      <c r="E7" s="1847">
        <v>453046</v>
      </c>
      <c r="F7" s="1847">
        <v>296392</v>
      </c>
      <c r="G7" s="1847">
        <v>288874</v>
      </c>
      <c r="H7" s="1847">
        <v>281885</v>
      </c>
      <c r="I7" s="1847">
        <v>324292</v>
      </c>
      <c r="J7" s="1847">
        <v>343300</v>
      </c>
      <c r="K7" s="1847">
        <v>382100</v>
      </c>
      <c r="L7" s="1847">
        <v>345927</v>
      </c>
      <c r="M7" s="1040">
        <v>312303</v>
      </c>
      <c r="N7" s="1040">
        <v>325461</v>
      </c>
      <c r="O7" s="1040">
        <v>368298</v>
      </c>
      <c r="P7" s="1040">
        <v>492381</v>
      </c>
      <c r="Q7" s="1040">
        <v>455833</v>
      </c>
      <c r="R7" s="1040">
        <v>526087</v>
      </c>
      <c r="S7" s="1040">
        <v>633325</v>
      </c>
      <c r="T7" s="1040">
        <v>729924</v>
      </c>
      <c r="U7" s="1040">
        <v>730227</v>
      </c>
      <c r="V7" s="302"/>
      <c r="W7" s="302"/>
    </row>
    <row r="8" spans="1:23" ht="16.5" customHeight="1">
      <c r="A8" s="1848" t="s">
        <v>47</v>
      </c>
      <c r="B8" s="1849">
        <v>142076</v>
      </c>
      <c r="C8" s="1849">
        <v>167945</v>
      </c>
      <c r="D8" s="1849">
        <v>134463</v>
      </c>
      <c r="E8" s="1849">
        <v>159058</v>
      </c>
      <c r="F8" s="1849">
        <v>195570</v>
      </c>
      <c r="G8" s="1849">
        <v>217325</v>
      </c>
      <c r="H8" s="1849">
        <v>189840</v>
      </c>
      <c r="I8" s="1849">
        <v>181954</v>
      </c>
      <c r="J8" s="1849">
        <v>214600</v>
      </c>
      <c r="K8" s="1849">
        <v>206600</v>
      </c>
      <c r="L8" s="1849">
        <v>225700</v>
      </c>
      <c r="M8" s="1041">
        <v>208129</v>
      </c>
      <c r="N8" s="1041">
        <v>220781</v>
      </c>
      <c r="O8" s="1041">
        <v>208682</v>
      </c>
      <c r="P8" s="1041">
        <v>224226</v>
      </c>
      <c r="Q8" s="1041">
        <v>224489</v>
      </c>
      <c r="R8" s="1041">
        <v>246010</v>
      </c>
      <c r="S8" s="1041">
        <v>276128</v>
      </c>
      <c r="T8" s="1041">
        <v>294187</v>
      </c>
      <c r="U8" s="1041">
        <v>327651</v>
      </c>
      <c r="V8" s="302"/>
      <c r="W8" s="302"/>
    </row>
    <row r="9" spans="1:23" ht="16.5" customHeight="1">
      <c r="A9" s="1848" t="s">
        <v>21</v>
      </c>
      <c r="B9" s="1849">
        <v>158716</v>
      </c>
      <c r="C9" s="1849">
        <v>170662</v>
      </c>
      <c r="D9" s="1849">
        <v>163472</v>
      </c>
      <c r="E9" s="1849">
        <v>184539</v>
      </c>
      <c r="F9" s="1849">
        <v>196802</v>
      </c>
      <c r="G9" s="1849">
        <v>194330</v>
      </c>
      <c r="H9" s="1849">
        <v>185052</v>
      </c>
      <c r="I9" s="1849">
        <v>183047</v>
      </c>
      <c r="J9" s="1849">
        <v>189700</v>
      </c>
      <c r="K9" s="1849">
        <v>190700</v>
      </c>
      <c r="L9" s="1849">
        <v>208700</v>
      </c>
      <c r="M9" s="1041">
        <v>214347</v>
      </c>
      <c r="N9" s="1041">
        <v>236046</v>
      </c>
      <c r="O9" s="1041">
        <v>203711</v>
      </c>
      <c r="P9" s="1041">
        <v>197465</v>
      </c>
      <c r="Q9" s="1041">
        <v>227353</v>
      </c>
      <c r="R9" s="1041">
        <v>260228</v>
      </c>
      <c r="S9" s="1041">
        <v>341570</v>
      </c>
      <c r="T9" s="1041">
        <v>365169</v>
      </c>
      <c r="U9" s="1041">
        <v>435965</v>
      </c>
      <c r="V9" s="302"/>
      <c r="W9" s="302"/>
    </row>
    <row r="10" spans="1:23" ht="16.5" customHeight="1">
      <c r="A10" s="1848" t="s">
        <v>344</v>
      </c>
      <c r="B10" s="1849">
        <v>103703</v>
      </c>
      <c r="C10" s="1849">
        <v>105255</v>
      </c>
      <c r="D10" s="1849">
        <v>101804</v>
      </c>
      <c r="E10" s="1849">
        <v>135900</v>
      </c>
      <c r="F10" s="1849">
        <v>151848</v>
      </c>
      <c r="G10" s="1849">
        <v>164671</v>
      </c>
      <c r="H10" s="1849">
        <v>159229</v>
      </c>
      <c r="I10" s="1849">
        <v>192364</v>
      </c>
      <c r="J10" s="1849">
        <v>249010</v>
      </c>
      <c r="K10" s="1849">
        <v>172851</v>
      </c>
      <c r="L10" s="1849">
        <v>201010</v>
      </c>
      <c r="M10" s="1041">
        <v>168818</v>
      </c>
      <c r="N10" s="1041">
        <v>175558</v>
      </c>
      <c r="O10" s="1041">
        <v>216140</v>
      </c>
      <c r="P10" s="1041">
        <v>215789</v>
      </c>
      <c r="Q10" s="1041">
        <v>216841</v>
      </c>
      <c r="R10" s="1041">
        <v>232299</v>
      </c>
      <c r="S10" s="1041">
        <v>275230</v>
      </c>
      <c r="T10" s="1041">
        <v>307804</v>
      </c>
      <c r="U10" s="1041">
        <v>314233</v>
      </c>
      <c r="V10" s="302"/>
      <c r="W10" s="302"/>
    </row>
    <row r="11" spans="1:23" ht="16.5" customHeight="1">
      <c r="A11" s="1848" t="s">
        <v>2154</v>
      </c>
      <c r="B11" s="1849">
        <v>50058</v>
      </c>
      <c r="C11" s="1849">
        <v>54609</v>
      </c>
      <c r="D11" s="1849">
        <v>54243</v>
      </c>
      <c r="E11" s="1849">
        <v>53225</v>
      </c>
      <c r="F11" s="1849">
        <v>55315</v>
      </c>
      <c r="G11" s="1849">
        <v>54702</v>
      </c>
      <c r="H11" s="1849">
        <v>55856</v>
      </c>
      <c r="I11" s="1849">
        <v>55107</v>
      </c>
      <c r="J11" s="1849">
        <v>74280</v>
      </c>
      <c r="K11" s="1849">
        <v>80800</v>
      </c>
      <c r="L11" s="1849">
        <v>83800</v>
      </c>
      <c r="M11" s="1041">
        <v>85011</v>
      </c>
      <c r="N11" s="1041">
        <v>92947</v>
      </c>
      <c r="O11" s="1041">
        <v>99202</v>
      </c>
      <c r="P11" s="1041">
        <v>107942</v>
      </c>
      <c r="Q11" s="1041">
        <v>117850</v>
      </c>
      <c r="R11" s="1041">
        <v>137299</v>
      </c>
      <c r="S11" s="1041">
        <v>149626</v>
      </c>
      <c r="T11" s="1041">
        <v>174868</v>
      </c>
      <c r="U11" s="1041">
        <v>181440</v>
      </c>
      <c r="V11" s="302"/>
      <c r="W11" s="302"/>
    </row>
    <row r="12" spans="1:23" ht="16.5" customHeight="1">
      <c r="A12" s="1848" t="s">
        <v>63</v>
      </c>
      <c r="B12" s="1849">
        <v>93249</v>
      </c>
      <c r="C12" s="1849">
        <v>108296</v>
      </c>
      <c r="D12" s="1849">
        <v>225427</v>
      </c>
      <c r="E12" s="1849">
        <v>156106</v>
      </c>
      <c r="F12" s="1849">
        <v>179082</v>
      </c>
      <c r="G12" s="1849">
        <v>145030</v>
      </c>
      <c r="H12" s="1849">
        <v>125142</v>
      </c>
      <c r="I12" s="1849">
        <v>120377</v>
      </c>
      <c r="J12" s="1849">
        <v>130544</v>
      </c>
      <c r="K12" s="1849">
        <v>131907</v>
      </c>
      <c r="L12" s="1849">
        <v>122307</v>
      </c>
      <c r="M12" s="1041">
        <v>112478</v>
      </c>
      <c r="N12" s="1041">
        <v>139579</v>
      </c>
      <c r="O12" s="1041">
        <v>144844</v>
      </c>
      <c r="P12" s="1041">
        <v>140116</v>
      </c>
      <c r="Q12" s="1041">
        <v>150299</v>
      </c>
      <c r="R12" s="1041">
        <v>171738</v>
      </c>
      <c r="S12" s="1041">
        <v>172999</v>
      </c>
      <c r="T12" s="1041">
        <v>169021</v>
      </c>
      <c r="U12" s="1041">
        <v>171633</v>
      </c>
      <c r="V12" s="302"/>
      <c r="W12" s="302"/>
    </row>
    <row r="13" spans="1:23" ht="16.5" customHeight="1">
      <c r="A13" s="1848" t="s">
        <v>346</v>
      </c>
      <c r="B13" s="1849">
        <v>32875</v>
      </c>
      <c r="C13" s="1849">
        <v>33342</v>
      </c>
      <c r="D13" s="1849">
        <v>34109</v>
      </c>
      <c r="E13" s="1849">
        <v>48389</v>
      </c>
      <c r="F13" s="1849">
        <v>34979</v>
      </c>
      <c r="G13" s="1849">
        <v>44210</v>
      </c>
      <c r="H13" s="1849">
        <v>47961</v>
      </c>
      <c r="I13" s="1849">
        <v>44808</v>
      </c>
      <c r="J13" s="1849">
        <v>43682</v>
      </c>
      <c r="K13" s="1849">
        <v>47737</v>
      </c>
      <c r="L13" s="1849">
        <v>51604</v>
      </c>
      <c r="M13" s="1041">
        <v>53822</v>
      </c>
      <c r="N13" s="1041">
        <v>49155</v>
      </c>
      <c r="O13" s="1041">
        <v>48591</v>
      </c>
      <c r="P13" s="1041">
        <v>53511</v>
      </c>
      <c r="Q13" s="1041">
        <v>52312</v>
      </c>
      <c r="R13" s="1041">
        <v>57679</v>
      </c>
      <c r="S13" s="1041">
        <v>62896</v>
      </c>
      <c r="T13" s="1041">
        <v>72106</v>
      </c>
      <c r="U13" s="1041">
        <v>103544</v>
      </c>
      <c r="V13" s="302"/>
      <c r="W13" s="302"/>
    </row>
    <row r="14" spans="1:23" ht="16.5" customHeight="1">
      <c r="A14" s="1848" t="s">
        <v>49</v>
      </c>
      <c r="B14" s="1849">
        <v>34066</v>
      </c>
      <c r="C14" s="1849">
        <v>35383</v>
      </c>
      <c r="D14" s="1849">
        <v>38986</v>
      </c>
      <c r="E14" s="1849">
        <v>38400</v>
      </c>
      <c r="F14" s="1849">
        <v>39716</v>
      </c>
      <c r="G14" s="1849">
        <v>42938</v>
      </c>
      <c r="H14" s="1849">
        <v>44382</v>
      </c>
      <c r="I14" s="1849">
        <v>45441</v>
      </c>
      <c r="J14" s="1849">
        <v>48600</v>
      </c>
      <c r="K14" s="1849">
        <v>41503</v>
      </c>
      <c r="L14" s="1849">
        <v>43576</v>
      </c>
      <c r="M14" s="1041">
        <v>57787</v>
      </c>
      <c r="N14" s="1041">
        <v>69106</v>
      </c>
      <c r="O14" s="1041">
        <v>70008</v>
      </c>
      <c r="P14" s="1041">
        <v>66611</v>
      </c>
      <c r="Q14" s="1041">
        <v>62528</v>
      </c>
      <c r="R14" s="1041">
        <v>75957</v>
      </c>
      <c r="S14" s="1041">
        <v>95497</v>
      </c>
      <c r="T14" s="1041">
        <v>112377</v>
      </c>
      <c r="U14" s="1041">
        <v>150007</v>
      </c>
      <c r="V14" s="302"/>
      <c r="W14" s="302"/>
    </row>
    <row r="15" spans="1:23" ht="16.5" customHeight="1">
      <c r="A15" s="1848" t="s">
        <v>2249</v>
      </c>
      <c r="B15" s="1849">
        <v>78447</v>
      </c>
      <c r="C15" s="1849">
        <v>75758</v>
      </c>
      <c r="D15" s="1849">
        <v>72335</v>
      </c>
      <c r="E15" s="1849">
        <v>73122</v>
      </c>
      <c r="F15" s="1849">
        <v>83081</v>
      </c>
      <c r="G15" s="1849">
        <v>65784</v>
      </c>
      <c r="H15" s="1849">
        <v>70241</v>
      </c>
      <c r="I15" s="1849">
        <v>66530</v>
      </c>
      <c r="J15" s="1849">
        <v>70405</v>
      </c>
      <c r="K15" s="1849">
        <v>69600</v>
      </c>
      <c r="L15" s="1849">
        <v>75293</v>
      </c>
      <c r="M15" s="1041">
        <v>64783</v>
      </c>
      <c r="N15" s="1041">
        <v>79083</v>
      </c>
      <c r="O15" s="1041">
        <v>86533</v>
      </c>
      <c r="P15" s="1041">
        <v>79400</v>
      </c>
      <c r="Q15" s="1041">
        <v>72600</v>
      </c>
      <c r="R15" s="1041">
        <v>96900</v>
      </c>
      <c r="S15" s="1041">
        <v>87800</v>
      </c>
      <c r="T15" s="1041">
        <v>63000</v>
      </c>
      <c r="U15" s="1041">
        <v>66500</v>
      </c>
      <c r="V15" s="302"/>
      <c r="W15" s="302"/>
    </row>
    <row r="16" spans="1:23" ht="16.5" customHeight="1">
      <c r="A16" s="1848" t="s">
        <v>2155</v>
      </c>
      <c r="B16" s="1849">
        <v>32256</v>
      </c>
      <c r="C16" s="1849">
        <v>37455</v>
      </c>
      <c r="D16" s="1849">
        <v>40290</v>
      </c>
      <c r="E16" s="1849">
        <v>52822</v>
      </c>
      <c r="F16" s="1849">
        <v>51808</v>
      </c>
      <c r="G16" s="1849">
        <v>50921</v>
      </c>
      <c r="H16" s="1849">
        <v>53599</v>
      </c>
      <c r="I16" s="1849">
        <v>53021</v>
      </c>
      <c r="J16" s="1849">
        <v>51924</v>
      </c>
      <c r="K16" s="1849">
        <v>48870</v>
      </c>
      <c r="L16" s="1849">
        <v>49787</v>
      </c>
      <c r="M16" s="1041">
        <v>59907</v>
      </c>
      <c r="N16" s="1041">
        <v>59945</v>
      </c>
      <c r="O16" s="1041">
        <v>68325</v>
      </c>
      <c r="P16" s="1041">
        <v>47949</v>
      </c>
      <c r="Q16" s="1041">
        <v>54249</v>
      </c>
      <c r="R16" s="1041">
        <v>72996</v>
      </c>
      <c r="S16" s="1041">
        <v>102392</v>
      </c>
      <c r="T16" s="1041">
        <v>102640</v>
      </c>
      <c r="U16" s="1041">
        <v>108612</v>
      </c>
      <c r="V16" s="302"/>
      <c r="W16" s="302"/>
    </row>
    <row r="17" spans="1:23" ht="16.5" customHeight="1">
      <c r="A17" s="1848" t="s">
        <v>2156</v>
      </c>
      <c r="B17" s="1849">
        <v>29636</v>
      </c>
      <c r="C17" s="1849">
        <v>40869</v>
      </c>
      <c r="D17" s="1849">
        <v>47266</v>
      </c>
      <c r="E17" s="1849">
        <v>52818</v>
      </c>
      <c r="F17" s="1849">
        <v>51371</v>
      </c>
      <c r="G17" s="1849">
        <v>68159</v>
      </c>
      <c r="H17" s="1849">
        <v>56890</v>
      </c>
      <c r="I17" s="1849">
        <v>59844</v>
      </c>
      <c r="J17" s="1849">
        <v>69804</v>
      </c>
      <c r="K17" s="1849">
        <v>71304</v>
      </c>
      <c r="L17" s="1849">
        <v>82033</v>
      </c>
      <c r="M17" s="1041">
        <v>80819</v>
      </c>
      <c r="N17" s="1041">
        <v>86928</v>
      </c>
      <c r="O17" s="1041">
        <v>102365</v>
      </c>
      <c r="P17" s="1041">
        <v>115112</v>
      </c>
      <c r="Q17" s="1041">
        <v>132682</v>
      </c>
      <c r="R17" s="1041">
        <v>94903</v>
      </c>
      <c r="S17" s="1041">
        <v>131858</v>
      </c>
      <c r="T17" s="1041">
        <v>112637</v>
      </c>
      <c r="U17" s="1041">
        <v>49865</v>
      </c>
      <c r="V17" s="302"/>
      <c r="W17" s="302"/>
    </row>
    <row r="18" spans="1:23" ht="16.5" customHeight="1">
      <c r="A18" s="1848" t="s">
        <v>348</v>
      </c>
      <c r="B18" s="1849">
        <v>13971</v>
      </c>
      <c r="C18" s="1849">
        <v>13663</v>
      </c>
      <c r="D18" s="1849">
        <v>12941</v>
      </c>
      <c r="E18" s="1849">
        <v>18457</v>
      </c>
      <c r="F18" s="1849">
        <v>14123</v>
      </c>
      <c r="G18" s="1849">
        <v>13221</v>
      </c>
      <c r="H18" s="1849">
        <v>17225</v>
      </c>
      <c r="I18" s="1849">
        <v>16719</v>
      </c>
      <c r="J18" s="1849">
        <v>19040</v>
      </c>
      <c r="K18" s="1849">
        <v>17477</v>
      </c>
      <c r="L18" s="1849">
        <v>19990</v>
      </c>
      <c r="M18" s="1041">
        <v>22786</v>
      </c>
      <c r="N18" s="1041">
        <v>24398</v>
      </c>
      <c r="O18" s="1041">
        <v>23759</v>
      </c>
      <c r="P18" s="1041">
        <v>23341</v>
      </c>
      <c r="Q18" s="1041">
        <v>24112</v>
      </c>
      <c r="R18" s="1041">
        <v>26377</v>
      </c>
      <c r="S18" s="1041">
        <v>28297</v>
      </c>
      <c r="T18" s="1041">
        <v>25416</v>
      </c>
      <c r="U18" s="1041">
        <v>24103</v>
      </c>
      <c r="V18" s="302"/>
      <c r="W18" s="302"/>
    </row>
    <row r="19" spans="1:23" ht="16.5" customHeight="1">
      <c r="A19" s="1848" t="s">
        <v>349</v>
      </c>
      <c r="B19" s="1849">
        <v>4856</v>
      </c>
      <c r="C19" s="1849">
        <v>4829</v>
      </c>
      <c r="D19" s="1849">
        <v>4368</v>
      </c>
      <c r="E19" s="1849">
        <v>3958</v>
      </c>
      <c r="F19" s="1849">
        <v>3770</v>
      </c>
      <c r="G19" s="1849">
        <v>4123</v>
      </c>
      <c r="H19" s="1849">
        <v>4565</v>
      </c>
      <c r="I19" s="1849">
        <v>4904</v>
      </c>
      <c r="J19" s="1849">
        <v>5949</v>
      </c>
      <c r="K19" s="1849">
        <v>6252</v>
      </c>
      <c r="L19" s="1849">
        <v>5968</v>
      </c>
      <c r="M19" s="1041">
        <v>6087</v>
      </c>
      <c r="N19" s="1041">
        <v>6048</v>
      </c>
      <c r="O19" s="1041">
        <v>5926</v>
      </c>
      <c r="P19" s="1041">
        <v>6270</v>
      </c>
      <c r="Q19" s="1041">
        <v>6631</v>
      </c>
      <c r="R19" s="1041">
        <v>7313</v>
      </c>
      <c r="S19" s="1041">
        <v>7594</v>
      </c>
      <c r="T19" s="1041">
        <v>8288</v>
      </c>
      <c r="U19" s="1041">
        <v>8355</v>
      </c>
      <c r="V19" s="302"/>
      <c r="W19" s="302"/>
    </row>
    <row r="20" spans="1:23" ht="16.5" customHeight="1">
      <c r="A20" s="1848" t="s">
        <v>2157</v>
      </c>
      <c r="B20" s="1849">
        <v>11961</v>
      </c>
      <c r="C20" s="1849">
        <v>9935</v>
      </c>
      <c r="D20" s="1849">
        <v>11234</v>
      </c>
      <c r="E20" s="1849">
        <v>9615</v>
      </c>
      <c r="F20" s="1849">
        <v>10447</v>
      </c>
      <c r="G20" s="1849">
        <v>13809</v>
      </c>
      <c r="H20" s="1849">
        <v>14758</v>
      </c>
      <c r="I20" s="1849">
        <v>12662</v>
      </c>
      <c r="J20" s="1849">
        <v>13924</v>
      </c>
      <c r="K20" s="1849">
        <v>13718</v>
      </c>
      <c r="L20" s="1849">
        <v>14965</v>
      </c>
      <c r="M20" s="1041">
        <v>14378</v>
      </c>
      <c r="N20" s="1041">
        <v>15076</v>
      </c>
      <c r="O20" s="1041">
        <v>13032</v>
      </c>
      <c r="P20" s="1041">
        <v>10504</v>
      </c>
      <c r="Q20" s="1041">
        <v>10766</v>
      </c>
      <c r="R20" s="1041">
        <v>10613</v>
      </c>
      <c r="S20" s="1041">
        <v>9785</v>
      </c>
      <c r="T20" s="1041">
        <v>8614</v>
      </c>
      <c r="U20" s="1041">
        <v>10903</v>
      </c>
      <c r="V20" s="302"/>
      <c r="W20" s="302"/>
    </row>
    <row r="21" spans="1:23" ht="16.5" customHeight="1">
      <c r="A21" s="1848" t="s">
        <v>2158</v>
      </c>
      <c r="B21" s="1849">
        <v>10071</v>
      </c>
      <c r="C21" s="1849">
        <v>8200</v>
      </c>
      <c r="D21" s="1849">
        <v>7898</v>
      </c>
      <c r="E21" s="1849">
        <v>7853</v>
      </c>
      <c r="F21" s="1849">
        <v>8440</v>
      </c>
      <c r="G21" s="1849">
        <v>8967</v>
      </c>
      <c r="H21" s="1849">
        <v>9414</v>
      </c>
      <c r="I21" s="1849">
        <v>9049</v>
      </c>
      <c r="J21" s="1849">
        <v>9530</v>
      </c>
      <c r="K21" s="1849">
        <v>8968</v>
      </c>
      <c r="L21" s="1849">
        <v>9739</v>
      </c>
      <c r="M21" s="1041">
        <v>14903</v>
      </c>
      <c r="N21" s="1041">
        <v>13221</v>
      </c>
      <c r="O21" s="1041">
        <v>16701</v>
      </c>
      <c r="P21" s="1041">
        <v>13994</v>
      </c>
      <c r="Q21" s="1041">
        <v>16104</v>
      </c>
      <c r="R21" s="1041">
        <v>22863</v>
      </c>
      <c r="S21" s="1041">
        <v>24135</v>
      </c>
      <c r="T21" s="1041">
        <v>31676</v>
      </c>
      <c r="U21" s="1041">
        <v>34341</v>
      </c>
      <c r="V21" s="302"/>
      <c r="W21" s="302"/>
    </row>
    <row r="22" spans="1:23" ht="16.5" customHeight="1">
      <c r="A22" s="1848" t="s">
        <v>2250</v>
      </c>
      <c r="B22" s="1849">
        <v>10107</v>
      </c>
      <c r="C22" s="1849">
        <v>8609</v>
      </c>
      <c r="D22" s="1849">
        <v>10826</v>
      </c>
      <c r="E22" s="1849">
        <v>10531</v>
      </c>
      <c r="F22" s="1849">
        <v>11807</v>
      </c>
      <c r="G22" s="1849">
        <v>12495</v>
      </c>
      <c r="H22" s="1849">
        <v>13964</v>
      </c>
      <c r="I22" s="1849">
        <v>11059</v>
      </c>
      <c r="J22" s="1849">
        <v>11359</v>
      </c>
      <c r="K22" s="1849">
        <v>13514</v>
      </c>
      <c r="L22" s="1849">
        <v>13019</v>
      </c>
      <c r="M22" s="1041">
        <v>13569</v>
      </c>
      <c r="N22" s="1041">
        <v>14243</v>
      </c>
      <c r="O22" s="1041">
        <v>10790</v>
      </c>
      <c r="P22" s="1041">
        <v>10987</v>
      </c>
      <c r="Q22" s="1041">
        <v>9703</v>
      </c>
      <c r="R22" s="1041">
        <v>8897</v>
      </c>
      <c r="S22" s="1041">
        <v>10903</v>
      </c>
      <c r="T22" s="1041">
        <v>8019</v>
      </c>
      <c r="U22" s="1041">
        <v>10514</v>
      </c>
      <c r="V22" s="302"/>
      <c r="W22" s="302"/>
    </row>
    <row r="23" spans="1:23" ht="16.5" customHeight="1">
      <c r="A23" s="1848" t="s">
        <v>2159</v>
      </c>
      <c r="B23" s="1849">
        <v>8676</v>
      </c>
      <c r="C23" s="1849">
        <v>8253</v>
      </c>
      <c r="D23" s="1849">
        <v>8589</v>
      </c>
      <c r="E23" s="1849">
        <v>8760</v>
      </c>
      <c r="F23" s="1849">
        <v>9589</v>
      </c>
      <c r="G23" s="1849">
        <v>11642</v>
      </c>
      <c r="H23" s="1849">
        <v>13959</v>
      </c>
      <c r="I23" s="1849">
        <v>12519</v>
      </c>
      <c r="J23" s="1849">
        <v>11961</v>
      </c>
      <c r="K23" s="1849">
        <v>11777</v>
      </c>
      <c r="L23" s="1849">
        <v>13454</v>
      </c>
      <c r="M23" s="1041">
        <v>15226</v>
      </c>
      <c r="N23" s="1041">
        <v>11912</v>
      </c>
      <c r="O23" s="1041">
        <v>13003</v>
      </c>
      <c r="P23" s="1041">
        <v>11884</v>
      </c>
      <c r="Q23" s="1041">
        <v>10849</v>
      </c>
      <c r="R23" s="1041">
        <v>12295</v>
      </c>
      <c r="S23" s="1041">
        <v>13283</v>
      </c>
      <c r="T23" s="1041">
        <v>12554</v>
      </c>
      <c r="U23" s="1041">
        <v>11676</v>
      </c>
      <c r="V23" s="302"/>
      <c r="W23" s="302"/>
    </row>
    <row r="24" spans="1:23" ht="16.5" customHeight="1">
      <c r="A24" s="1848" t="s">
        <v>353</v>
      </c>
      <c r="B24" s="1849">
        <v>6045</v>
      </c>
      <c r="C24" s="1849">
        <v>6533</v>
      </c>
      <c r="D24" s="1849">
        <v>6808</v>
      </c>
      <c r="E24" s="1849">
        <v>7696</v>
      </c>
      <c r="F24" s="1849">
        <v>7873</v>
      </c>
      <c r="G24" s="1849">
        <v>6853</v>
      </c>
      <c r="H24" s="1849">
        <v>6592</v>
      </c>
      <c r="I24" s="1849">
        <v>6302</v>
      </c>
      <c r="J24" s="1849">
        <v>7045</v>
      </c>
      <c r="K24" s="1849">
        <v>7615</v>
      </c>
      <c r="L24" s="1849">
        <v>5883</v>
      </c>
      <c r="M24" s="1041">
        <v>6450</v>
      </c>
      <c r="N24" s="1041">
        <v>8152</v>
      </c>
      <c r="O24" s="1041">
        <v>10261</v>
      </c>
      <c r="P24" s="1041">
        <v>6418</v>
      </c>
      <c r="Q24" s="1041">
        <v>6736</v>
      </c>
      <c r="R24" s="1041">
        <v>8420</v>
      </c>
      <c r="S24" s="1041">
        <v>15789</v>
      </c>
      <c r="T24" s="1041">
        <v>12543</v>
      </c>
      <c r="U24" s="1041">
        <v>18725</v>
      </c>
      <c r="V24" s="302"/>
      <c r="W24" s="302"/>
    </row>
    <row r="25" spans="1:23" ht="16.5" customHeight="1">
      <c r="A25" s="1848" t="s">
        <v>2160</v>
      </c>
      <c r="B25" s="1849">
        <v>6774</v>
      </c>
      <c r="C25" s="1849">
        <v>5772</v>
      </c>
      <c r="D25" s="1849">
        <v>5387</v>
      </c>
      <c r="E25" s="1849">
        <v>5128</v>
      </c>
      <c r="F25" s="1849">
        <v>5866</v>
      </c>
      <c r="G25" s="1849">
        <v>5281</v>
      </c>
      <c r="H25" s="1849">
        <v>5308</v>
      </c>
      <c r="I25" s="1849">
        <v>5630</v>
      </c>
      <c r="J25" s="1849">
        <v>7465</v>
      </c>
      <c r="K25" s="1849">
        <v>9882</v>
      </c>
      <c r="L25" s="1849">
        <v>8579</v>
      </c>
      <c r="M25" s="1041">
        <v>8459</v>
      </c>
      <c r="N25" s="1041">
        <v>7332</v>
      </c>
      <c r="O25" s="1041">
        <v>6832</v>
      </c>
      <c r="P25" s="1041">
        <v>6343</v>
      </c>
      <c r="Q25" s="1041">
        <v>5412</v>
      </c>
      <c r="R25" s="1041">
        <v>4789</v>
      </c>
      <c r="S25" s="1041">
        <v>3456</v>
      </c>
      <c r="T25" s="1041">
        <v>3726.9189999999999</v>
      </c>
      <c r="U25" s="1041">
        <v>4107</v>
      </c>
      <c r="V25" s="302"/>
      <c r="W25" s="302"/>
    </row>
    <row r="26" spans="1:23" ht="16.5" customHeight="1">
      <c r="A26" s="2036" t="s">
        <v>2161</v>
      </c>
      <c r="B26" s="2037">
        <v>10574</v>
      </c>
      <c r="C26" s="2037">
        <v>10472</v>
      </c>
      <c r="D26" s="2037">
        <v>11361</v>
      </c>
      <c r="E26" s="2037">
        <v>11556</v>
      </c>
      <c r="F26" s="2037">
        <v>10786</v>
      </c>
      <c r="G26" s="2037">
        <v>12037</v>
      </c>
      <c r="H26" s="2037">
        <v>10043</v>
      </c>
      <c r="I26" s="2037">
        <v>10312</v>
      </c>
      <c r="J26" s="2037">
        <v>11298</v>
      </c>
      <c r="K26" s="2037">
        <v>14488</v>
      </c>
      <c r="L26" s="2037">
        <v>14106</v>
      </c>
      <c r="M26" s="2038">
        <v>13877</v>
      </c>
      <c r="N26" s="2038">
        <v>14179</v>
      </c>
      <c r="O26" s="2038">
        <v>15711</v>
      </c>
      <c r="P26" s="2038">
        <v>10767</v>
      </c>
      <c r="Q26" s="2038">
        <v>9626</v>
      </c>
      <c r="R26" s="2038">
        <v>10363</v>
      </c>
      <c r="S26" s="2038">
        <v>10391</v>
      </c>
      <c r="T26" s="2038">
        <v>9474</v>
      </c>
      <c r="U26" s="2038">
        <v>12889</v>
      </c>
      <c r="V26" s="302"/>
      <c r="W26" s="302"/>
    </row>
    <row r="27" spans="1:23" ht="16.5" customHeight="1">
      <c r="A27" s="2661" t="s">
        <v>979</v>
      </c>
      <c r="B27" s="2661"/>
      <c r="C27" s="2661"/>
      <c r="D27" s="2661"/>
      <c r="E27" s="2661"/>
      <c r="F27" s="2661"/>
      <c r="G27" s="2661"/>
      <c r="H27" s="2661"/>
      <c r="I27" s="2661"/>
      <c r="J27" s="2661"/>
      <c r="K27" s="2661"/>
      <c r="L27" s="2661"/>
      <c r="M27" s="2661"/>
      <c r="N27" s="2661"/>
      <c r="O27" s="2661"/>
      <c r="P27" s="2661"/>
      <c r="Q27" s="2661"/>
      <c r="R27" s="2661"/>
      <c r="S27" s="2661"/>
      <c r="T27" s="2661"/>
      <c r="U27" s="2661"/>
      <c r="V27" s="302"/>
      <c r="W27" s="302"/>
    </row>
    <row r="28" spans="1:23" ht="20.25" customHeight="1">
      <c r="A28" s="1846" t="s">
        <v>16</v>
      </c>
      <c r="B28" s="1850">
        <v>119.9</v>
      </c>
      <c r="C28" s="1850">
        <v>113.9</v>
      </c>
      <c r="D28" s="1850">
        <v>142.69999999999999</v>
      </c>
      <c r="E28" s="1850">
        <v>164.3</v>
      </c>
      <c r="F28" s="1850">
        <v>65.400000000000006</v>
      </c>
      <c r="G28" s="1850">
        <v>97.5</v>
      </c>
      <c r="H28" s="1851">
        <v>97.6</v>
      </c>
      <c r="I28" s="1850">
        <v>115</v>
      </c>
      <c r="J28" s="1850">
        <v>105.9</v>
      </c>
      <c r="K28" s="1850">
        <v>111.3</v>
      </c>
      <c r="L28" s="1850">
        <v>90.5</v>
      </c>
      <c r="M28" s="1850">
        <v>93.010435652764386</v>
      </c>
      <c r="N28" s="1850">
        <v>104.21321601137358</v>
      </c>
      <c r="O28" s="1850">
        <v>113.16194567090987</v>
      </c>
      <c r="P28" s="1850">
        <v>133.69999999999999</v>
      </c>
      <c r="Q28" s="1850">
        <v>92.577292787495864</v>
      </c>
      <c r="R28" s="1850">
        <v>115.41222333617793</v>
      </c>
      <c r="S28" s="1850">
        <v>120.38408095999331</v>
      </c>
      <c r="T28" s="1850">
        <v>115.25267437729443</v>
      </c>
      <c r="U28" s="1850">
        <v>100.041511171026</v>
      </c>
    </row>
    <row r="29" spans="1:23" ht="16.5" customHeight="1">
      <c r="A29" s="1848" t="s">
        <v>47</v>
      </c>
      <c r="B29" s="1852">
        <v>111.3</v>
      </c>
      <c r="C29" s="1852">
        <v>118.2</v>
      </c>
      <c r="D29" s="1852">
        <v>80.099999999999994</v>
      </c>
      <c r="E29" s="1852">
        <v>118.3</v>
      </c>
      <c r="F29" s="1852">
        <v>123</v>
      </c>
      <c r="G29" s="1852">
        <v>111.1</v>
      </c>
      <c r="H29" s="1853">
        <v>87.4</v>
      </c>
      <c r="I29" s="1852">
        <v>95.8</v>
      </c>
      <c r="J29" s="1852">
        <v>117.9</v>
      </c>
      <c r="K29" s="1852">
        <v>96.3</v>
      </c>
      <c r="L29" s="1852">
        <v>109.2</v>
      </c>
      <c r="M29" s="1852">
        <v>92.214887018200002</v>
      </c>
      <c r="N29" s="1852">
        <v>106.07892220690053</v>
      </c>
      <c r="O29" s="1852">
        <v>94.519908868969708</v>
      </c>
      <c r="P29" s="1852">
        <v>107.4</v>
      </c>
      <c r="Q29" s="1852">
        <v>100.11729237465772</v>
      </c>
      <c r="R29" s="1852">
        <v>109.58666126179901</v>
      </c>
      <c r="S29" s="1852">
        <v>112.24259176456242</v>
      </c>
      <c r="T29" s="1852">
        <v>106.54008286012284</v>
      </c>
      <c r="U29" s="1852">
        <v>111.37507775666499</v>
      </c>
      <c r="V29" s="302"/>
    </row>
    <row r="30" spans="1:23" ht="16.5" customHeight="1">
      <c r="A30" s="1848" t="s">
        <v>21</v>
      </c>
      <c r="B30" s="1852">
        <v>109.3</v>
      </c>
      <c r="C30" s="1852">
        <v>107.5</v>
      </c>
      <c r="D30" s="1852">
        <v>95.8</v>
      </c>
      <c r="E30" s="1852">
        <v>112.9</v>
      </c>
      <c r="F30" s="1852">
        <v>106.6</v>
      </c>
      <c r="G30" s="1852">
        <v>98.7</v>
      </c>
      <c r="H30" s="1853">
        <v>95.2</v>
      </c>
      <c r="I30" s="1852">
        <v>98.9</v>
      </c>
      <c r="J30" s="1852">
        <v>103.6</v>
      </c>
      <c r="K30" s="1852">
        <v>100.5</v>
      </c>
      <c r="L30" s="1852">
        <v>109.4</v>
      </c>
      <c r="M30" s="1852">
        <v>102.7057977959</v>
      </c>
      <c r="N30" s="1852">
        <v>110.12330473484583</v>
      </c>
      <c r="O30" s="1852">
        <v>86.301398879879343</v>
      </c>
      <c r="P30" s="1852">
        <v>97</v>
      </c>
      <c r="Q30" s="1852">
        <v>115.13584685893703</v>
      </c>
      <c r="R30" s="1852">
        <v>114.4598927658751</v>
      </c>
      <c r="S30" s="1852">
        <v>131.25797377684185</v>
      </c>
      <c r="T30" s="1852">
        <v>106.90897912580144</v>
      </c>
      <c r="U30" s="1852">
        <v>119.387187850009</v>
      </c>
      <c r="V30" s="302"/>
    </row>
    <row r="31" spans="1:23" ht="16.5" customHeight="1">
      <c r="A31" s="1848" t="s">
        <v>344</v>
      </c>
      <c r="B31" s="1852">
        <v>119.6</v>
      </c>
      <c r="C31" s="1852">
        <v>101.5</v>
      </c>
      <c r="D31" s="1852">
        <v>96.7</v>
      </c>
      <c r="E31" s="1852">
        <v>133.5</v>
      </c>
      <c r="F31" s="1852">
        <v>111.7</v>
      </c>
      <c r="G31" s="1852">
        <v>108.4</v>
      </c>
      <c r="H31" s="1852">
        <v>96.7</v>
      </c>
      <c r="I31" s="1852">
        <v>120.8</v>
      </c>
      <c r="J31" s="1852">
        <v>129.4</v>
      </c>
      <c r="K31" s="1852">
        <v>69.400000000000006</v>
      </c>
      <c r="L31" s="1852">
        <v>116.3</v>
      </c>
      <c r="M31" s="1852">
        <v>83.984876374300001</v>
      </c>
      <c r="N31" s="1852">
        <v>103.992465258444</v>
      </c>
      <c r="O31" s="1852">
        <v>123.11600724546874</v>
      </c>
      <c r="P31" s="1852">
        <v>99.8</v>
      </c>
      <c r="Q31" s="1852">
        <v>100.48751326527304</v>
      </c>
      <c r="R31" s="1852">
        <v>107.12872565612592</v>
      </c>
      <c r="S31" s="1852">
        <v>118.4809232928252</v>
      </c>
      <c r="T31" s="1852">
        <v>111.83519238455111</v>
      </c>
      <c r="U31" s="1852">
        <v>102.08866681394601</v>
      </c>
      <c r="V31" s="302"/>
    </row>
    <row r="32" spans="1:23" ht="16.5" customHeight="1">
      <c r="A32" s="1848" t="s">
        <v>2154</v>
      </c>
      <c r="B32" s="1852">
        <v>103.93023980068514</v>
      </c>
      <c r="C32" s="1852">
        <v>109.09145391346038</v>
      </c>
      <c r="D32" s="1852">
        <v>99.32978080536175</v>
      </c>
      <c r="E32" s="1852">
        <v>98.123260144166068</v>
      </c>
      <c r="F32" s="1852">
        <v>103.92672616251761</v>
      </c>
      <c r="G32" s="1852">
        <v>98.891801500497152</v>
      </c>
      <c r="H32" s="1853">
        <v>102.10961207999706</v>
      </c>
      <c r="I32" s="1852">
        <v>98.65905184760814</v>
      </c>
      <c r="J32" s="1852">
        <v>134.79231313626218</v>
      </c>
      <c r="K32" s="1852">
        <v>108.77759827679053</v>
      </c>
      <c r="L32" s="1852">
        <v>103.71287128712872</v>
      </c>
      <c r="M32" s="1852">
        <v>101.44510739856803</v>
      </c>
      <c r="N32" s="1852">
        <v>109.33526249544177</v>
      </c>
      <c r="O32" s="1852">
        <v>106.72964162372105</v>
      </c>
      <c r="P32" s="1852">
        <v>108.81030624382572</v>
      </c>
      <c r="Q32" s="1852">
        <v>109.17900353893756</v>
      </c>
      <c r="R32" s="1852">
        <v>116.50318201103099</v>
      </c>
      <c r="S32" s="1852">
        <v>108.97821542764332</v>
      </c>
      <c r="T32" s="1852">
        <v>116.87006268963951</v>
      </c>
      <c r="U32" s="1852">
        <v>103.758263375803</v>
      </c>
      <c r="V32" s="302"/>
    </row>
    <row r="33" spans="1:22" ht="16.5" customHeight="1">
      <c r="A33" s="1848" t="s">
        <v>63</v>
      </c>
      <c r="B33" s="1852">
        <v>119.1</v>
      </c>
      <c r="C33" s="1852">
        <v>116.1</v>
      </c>
      <c r="D33" s="1852">
        <v>208.2</v>
      </c>
      <c r="E33" s="1852">
        <v>69.2</v>
      </c>
      <c r="F33" s="1852">
        <v>114.7</v>
      </c>
      <c r="G33" s="1852">
        <v>81</v>
      </c>
      <c r="H33" s="1853">
        <v>86.3</v>
      </c>
      <c r="I33" s="1852">
        <v>96.2</v>
      </c>
      <c r="J33" s="1852">
        <v>108.4</v>
      </c>
      <c r="K33" s="1852">
        <v>101</v>
      </c>
      <c r="L33" s="1852">
        <v>92.7</v>
      </c>
      <c r="M33" s="1852">
        <v>91.963665203099993</v>
      </c>
      <c r="N33" s="1852">
        <v>124.0944895890752</v>
      </c>
      <c r="O33" s="1852">
        <v>103.77205740118499</v>
      </c>
      <c r="P33" s="1852">
        <v>96.7</v>
      </c>
      <c r="Q33" s="1852">
        <v>107.26754974449742</v>
      </c>
      <c r="R33" s="1852">
        <v>114.26423329496538</v>
      </c>
      <c r="S33" s="1852">
        <v>100.73425799764757</v>
      </c>
      <c r="T33" s="1852">
        <v>97.700564743148803</v>
      </c>
      <c r="U33" s="1852">
        <v>101.54537010193999</v>
      </c>
      <c r="V33" s="302"/>
    </row>
    <row r="34" spans="1:22" ht="16.5" customHeight="1">
      <c r="A34" s="1848" t="s">
        <v>346</v>
      </c>
      <c r="B34" s="1852">
        <v>122.1</v>
      </c>
      <c r="C34" s="1852">
        <v>101.4</v>
      </c>
      <c r="D34" s="1852">
        <v>102.3</v>
      </c>
      <c r="E34" s="1852">
        <v>141.9</v>
      </c>
      <c r="F34" s="1852">
        <v>72.3</v>
      </c>
      <c r="G34" s="1852">
        <v>126.4</v>
      </c>
      <c r="H34" s="1853">
        <v>108.5</v>
      </c>
      <c r="I34" s="1852">
        <v>93.4</v>
      </c>
      <c r="J34" s="1852">
        <v>97.5</v>
      </c>
      <c r="K34" s="1852">
        <v>109.3</v>
      </c>
      <c r="L34" s="1852">
        <v>108.1</v>
      </c>
      <c r="M34" s="1852">
        <v>104.29811642510001</v>
      </c>
      <c r="N34" s="1852">
        <v>91.328824644197539</v>
      </c>
      <c r="O34" s="1852">
        <v>98.852609093683242</v>
      </c>
      <c r="P34" s="1852">
        <v>110.1</v>
      </c>
      <c r="Q34" s="1852">
        <v>97.759339201285727</v>
      </c>
      <c r="R34" s="1852">
        <v>110.25959626854258</v>
      </c>
      <c r="S34" s="1852">
        <v>109.0448863537856</v>
      </c>
      <c r="T34" s="1852">
        <v>114.64322055456626</v>
      </c>
      <c r="U34" s="1852">
        <v>143.59970044101701</v>
      </c>
      <c r="V34" s="302"/>
    </row>
    <row r="35" spans="1:22" ht="16.5" customHeight="1">
      <c r="A35" s="1848" t="s">
        <v>49</v>
      </c>
      <c r="B35" s="1852">
        <v>111.2</v>
      </c>
      <c r="C35" s="1852">
        <v>103.9</v>
      </c>
      <c r="D35" s="1852">
        <v>110.2</v>
      </c>
      <c r="E35" s="1852">
        <v>98.5</v>
      </c>
      <c r="F35" s="1852">
        <v>103.4</v>
      </c>
      <c r="G35" s="1852">
        <v>108.1</v>
      </c>
      <c r="H35" s="1853">
        <v>103.4</v>
      </c>
      <c r="I35" s="1852">
        <v>102.4</v>
      </c>
      <c r="J35" s="1852">
        <v>107</v>
      </c>
      <c r="K35" s="1852">
        <v>85.4</v>
      </c>
      <c r="L35" s="1852">
        <v>105</v>
      </c>
      <c r="M35" s="1852">
        <v>132.6119882504</v>
      </c>
      <c r="N35" s="1852">
        <v>119.58745046463737</v>
      </c>
      <c r="O35" s="1852">
        <v>101.30524122362748</v>
      </c>
      <c r="P35" s="1852">
        <v>94.9</v>
      </c>
      <c r="Q35" s="1852">
        <v>93.870381768776937</v>
      </c>
      <c r="R35" s="1852">
        <v>121.47677840327533</v>
      </c>
      <c r="S35" s="1852">
        <v>125.72508129599642</v>
      </c>
      <c r="T35" s="1852">
        <v>117.67594793553724</v>
      </c>
      <c r="U35" s="1852">
        <v>133.485499701896</v>
      </c>
      <c r="V35" s="302"/>
    </row>
    <row r="36" spans="1:22" ht="16.5" customHeight="1">
      <c r="A36" s="1848" t="s">
        <v>2249</v>
      </c>
      <c r="B36" s="1852">
        <v>100.2</v>
      </c>
      <c r="C36" s="1852">
        <v>96.6</v>
      </c>
      <c r="D36" s="1852">
        <v>95.5</v>
      </c>
      <c r="E36" s="1852">
        <v>101.1</v>
      </c>
      <c r="F36" s="1852">
        <v>113.6</v>
      </c>
      <c r="G36" s="1852">
        <v>79.2</v>
      </c>
      <c r="H36" s="1853">
        <v>106.8</v>
      </c>
      <c r="I36" s="1852">
        <v>94.7</v>
      </c>
      <c r="J36" s="1852">
        <v>105.8</v>
      </c>
      <c r="K36" s="1852">
        <v>98.9</v>
      </c>
      <c r="L36" s="1852">
        <v>108.2</v>
      </c>
      <c r="M36" s="1852">
        <v>100.2631049479207</v>
      </c>
      <c r="N36" s="1852">
        <v>122.07369217232916</v>
      </c>
      <c r="O36" s="1852">
        <v>109.42048227811287</v>
      </c>
      <c r="P36" s="1852">
        <v>91.8</v>
      </c>
      <c r="Q36" s="1852">
        <v>91.435768261964739</v>
      </c>
      <c r="R36" s="1852">
        <v>133.47107438016531</v>
      </c>
      <c r="S36" s="1852">
        <v>90.60887512899896</v>
      </c>
      <c r="T36" s="1852">
        <v>71.75398633257403</v>
      </c>
      <c r="U36" s="1852">
        <v>99.947368421052602</v>
      </c>
      <c r="V36" s="302"/>
    </row>
    <row r="37" spans="1:22" ht="16.5" customHeight="1">
      <c r="A37" s="1848" t="s">
        <v>2155</v>
      </c>
      <c r="B37" s="1852">
        <v>109.7</v>
      </c>
      <c r="C37" s="1852">
        <v>116.1</v>
      </c>
      <c r="D37" s="1852">
        <v>107.6</v>
      </c>
      <c r="E37" s="1852">
        <v>131.1</v>
      </c>
      <c r="F37" s="1852">
        <v>98.1</v>
      </c>
      <c r="G37" s="1852">
        <v>98.3</v>
      </c>
      <c r="H37" s="1853">
        <v>105.3</v>
      </c>
      <c r="I37" s="1852">
        <v>98.9</v>
      </c>
      <c r="J37" s="1852">
        <v>97.9</v>
      </c>
      <c r="K37" s="1852">
        <v>94.1</v>
      </c>
      <c r="L37" s="1852">
        <v>101.9</v>
      </c>
      <c r="M37" s="1852">
        <v>120.3265912788</v>
      </c>
      <c r="N37" s="1852">
        <v>100.06343165239454</v>
      </c>
      <c r="O37" s="1852">
        <v>114</v>
      </c>
      <c r="P37" s="1852">
        <v>70.2</v>
      </c>
      <c r="Q37" s="1852">
        <v>113.13896014515423</v>
      </c>
      <c r="R37" s="1852">
        <v>134.55731902892219</v>
      </c>
      <c r="S37" s="1852">
        <v>140.27069976437065</v>
      </c>
      <c r="T37" s="1852">
        <v>100.24220642237675</v>
      </c>
      <c r="U37" s="1852">
        <v>105.818394388152</v>
      </c>
      <c r="V37" s="302"/>
    </row>
    <row r="38" spans="1:22" ht="16.5" customHeight="1">
      <c r="A38" s="1848" t="s">
        <v>2156</v>
      </c>
      <c r="B38" s="1852">
        <v>169.9</v>
      </c>
      <c r="C38" s="1852">
        <v>137.9</v>
      </c>
      <c r="D38" s="1852">
        <v>115.7</v>
      </c>
      <c r="E38" s="1852">
        <v>111.7</v>
      </c>
      <c r="F38" s="1852">
        <v>97.3</v>
      </c>
      <c r="G38" s="1852">
        <v>132.69999999999999</v>
      </c>
      <c r="H38" s="1853">
        <v>83.5</v>
      </c>
      <c r="I38" s="1852">
        <v>105.2</v>
      </c>
      <c r="J38" s="1852">
        <v>116.6</v>
      </c>
      <c r="K38" s="1852">
        <v>102.1</v>
      </c>
      <c r="L38" s="1852">
        <v>115</v>
      </c>
      <c r="M38" s="1852">
        <v>98.5201077615</v>
      </c>
      <c r="N38" s="1852">
        <v>107.55886610821713</v>
      </c>
      <c r="O38" s="1852">
        <v>117.75837474691699</v>
      </c>
      <c r="P38" s="1852">
        <v>112.4</v>
      </c>
      <c r="Q38" s="1852">
        <v>115.26339564945445</v>
      </c>
      <c r="R38" s="1852">
        <v>71.526657722976736</v>
      </c>
      <c r="S38" s="1852">
        <v>138.9397595439554</v>
      </c>
      <c r="T38" s="1852">
        <v>85.422954997042282</v>
      </c>
      <c r="U38" s="1852">
        <v>44.270532773422588</v>
      </c>
      <c r="V38" s="302"/>
    </row>
    <row r="39" spans="1:22" ht="16.5" customHeight="1">
      <c r="A39" s="1848" t="s">
        <v>348</v>
      </c>
      <c r="B39" s="1852">
        <v>110.7</v>
      </c>
      <c r="C39" s="1852">
        <v>97.8</v>
      </c>
      <c r="D39" s="1852">
        <v>94.7</v>
      </c>
      <c r="E39" s="1852">
        <v>142.6</v>
      </c>
      <c r="F39" s="1852">
        <v>76.5</v>
      </c>
      <c r="G39" s="1852">
        <v>93.6</v>
      </c>
      <c r="H39" s="1853">
        <v>130.30000000000001</v>
      </c>
      <c r="I39" s="1852">
        <v>97.1</v>
      </c>
      <c r="J39" s="1852">
        <v>113.9</v>
      </c>
      <c r="K39" s="1852">
        <v>91.8</v>
      </c>
      <c r="L39" s="1852">
        <v>114.4</v>
      </c>
      <c r="M39" s="1852">
        <v>114.0570285143</v>
      </c>
      <c r="N39" s="1852">
        <v>107.07451944176249</v>
      </c>
      <c r="O39" s="1852">
        <v>97.380932863349457</v>
      </c>
      <c r="P39" s="1852">
        <v>98.2</v>
      </c>
      <c r="Q39" s="1852">
        <v>103.30320037701898</v>
      </c>
      <c r="R39" s="1852">
        <v>109.39366290643665</v>
      </c>
      <c r="S39" s="1852">
        <v>107.27906888577169</v>
      </c>
      <c r="T39" s="1852">
        <v>89.818708697035021</v>
      </c>
      <c r="U39" s="1852">
        <v>94.83396285804217</v>
      </c>
      <c r="V39" s="302"/>
    </row>
    <row r="40" spans="1:22" ht="16.5" customHeight="1">
      <c r="A40" s="1848" t="s">
        <v>349</v>
      </c>
      <c r="B40" s="1852">
        <v>90.4</v>
      </c>
      <c r="C40" s="1852">
        <v>99.4</v>
      </c>
      <c r="D40" s="1852">
        <v>90.5</v>
      </c>
      <c r="E40" s="1852">
        <v>90.6</v>
      </c>
      <c r="F40" s="1852">
        <v>95.3</v>
      </c>
      <c r="G40" s="1852">
        <v>109.4</v>
      </c>
      <c r="H40" s="1853">
        <v>110.7</v>
      </c>
      <c r="I40" s="1852">
        <v>107.4</v>
      </c>
      <c r="J40" s="1852">
        <v>121.3</v>
      </c>
      <c r="K40" s="1852">
        <v>105.1</v>
      </c>
      <c r="L40" s="1852">
        <v>95.5</v>
      </c>
      <c r="M40" s="1852">
        <v>101.9939678284</v>
      </c>
      <c r="N40" s="1852">
        <v>99.359290290783633</v>
      </c>
      <c r="O40" s="1852">
        <v>97.982804232804227</v>
      </c>
      <c r="P40" s="1852">
        <v>105.8</v>
      </c>
      <c r="Q40" s="1852">
        <v>105.75757575757576</v>
      </c>
      <c r="R40" s="1852">
        <v>110.28502488312472</v>
      </c>
      <c r="S40" s="1852">
        <v>103.84247230958567</v>
      </c>
      <c r="T40" s="1852">
        <v>109.13879378456677</v>
      </c>
      <c r="U40" s="1852">
        <v>100.808397683397</v>
      </c>
      <c r="V40" s="302"/>
    </row>
    <row r="41" spans="1:22" ht="16.5" customHeight="1">
      <c r="A41" s="1848" t="s">
        <v>2157</v>
      </c>
      <c r="B41" s="1852">
        <v>165.6</v>
      </c>
      <c r="C41" s="1852">
        <v>83.1</v>
      </c>
      <c r="D41" s="1852">
        <v>113.1</v>
      </c>
      <c r="E41" s="1852">
        <v>85.6</v>
      </c>
      <c r="F41" s="1852">
        <v>108.7</v>
      </c>
      <c r="G41" s="1852">
        <v>132.19999999999999</v>
      </c>
      <c r="H41" s="1853">
        <v>106.9</v>
      </c>
      <c r="I41" s="1852">
        <v>85.8</v>
      </c>
      <c r="J41" s="1852">
        <v>110</v>
      </c>
      <c r="K41" s="1852">
        <v>98.5</v>
      </c>
      <c r="L41" s="1852">
        <v>109.1</v>
      </c>
      <c r="M41" s="1852">
        <v>96.077514199800007</v>
      </c>
      <c r="N41" s="1852">
        <v>104.85463903185422</v>
      </c>
      <c r="O41" s="1852">
        <v>86.442027062881394</v>
      </c>
      <c r="P41" s="1852">
        <v>80.599999999999994</v>
      </c>
      <c r="Q41" s="1852">
        <v>102.49428789032748</v>
      </c>
      <c r="R41" s="1852">
        <v>98.578859372097341</v>
      </c>
      <c r="S41" s="1852">
        <v>92.198247432394226</v>
      </c>
      <c r="T41" s="1852">
        <v>88.032703117015842</v>
      </c>
      <c r="U41" s="1852">
        <v>126.573020664035</v>
      </c>
      <c r="V41" s="302"/>
    </row>
    <row r="42" spans="1:22" ht="16.5" customHeight="1">
      <c r="A42" s="1848" t="s">
        <v>2158</v>
      </c>
      <c r="B42" s="1852">
        <v>118.7</v>
      </c>
      <c r="C42" s="1852">
        <v>81.400000000000006</v>
      </c>
      <c r="D42" s="1852">
        <v>96.3</v>
      </c>
      <c r="E42" s="1852">
        <v>99.4</v>
      </c>
      <c r="F42" s="1852">
        <v>107.5</v>
      </c>
      <c r="G42" s="1852">
        <v>106.2</v>
      </c>
      <c r="H42" s="1853">
        <v>105</v>
      </c>
      <c r="I42" s="1852">
        <v>96.1</v>
      </c>
      <c r="J42" s="1852">
        <v>105.3</v>
      </c>
      <c r="K42" s="1852">
        <v>94.1</v>
      </c>
      <c r="L42" s="1852">
        <v>108.6</v>
      </c>
      <c r="M42" s="1852">
        <v>153.02392442760001</v>
      </c>
      <c r="N42" s="1852">
        <v>88.71368180903174</v>
      </c>
      <c r="O42" s="1852">
        <v>126.32176083503518</v>
      </c>
      <c r="P42" s="1852">
        <v>83.8</v>
      </c>
      <c r="Q42" s="1852">
        <v>115.07789052451049</v>
      </c>
      <c r="R42" s="1852">
        <v>141.97093889716839</v>
      </c>
      <c r="S42" s="1852">
        <v>105.56357433407688</v>
      </c>
      <c r="T42" s="1852">
        <v>131.24507975968513</v>
      </c>
      <c r="U42" s="1852">
        <v>108.413309761333</v>
      </c>
      <c r="V42" s="302"/>
    </row>
    <row r="43" spans="1:22" ht="16.5" customHeight="1">
      <c r="A43" s="1848" t="s">
        <v>2250</v>
      </c>
      <c r="B43" s="1852">
        <v>79.599999999999994</v>
      </c>
      <c r="C43" s="1852">
        <v>85.2</v>
      </c>
      <c r="D43" s="1852">
        <v>125.8</v>
      </c>
      <c r="E43" s="1852">
        <v>97.3</v>
      </c>
      <c r="F43" s="1852">
        <v>112.1</v>
      </c>
      <c r="G43" s="1852">
        <v>105.8</v>
      </c>
      <c r="H43" s="1853">
        <v>111.8</v>
      </c>
      <c r="I43" s="1852">
        <v>79.2</v>
      </c>
      <c r="J43" s="1852">
        <v>102.7</v>
      </c>
      <c r="K43" s="1852">
        <v>119</v>
      </c>
      <c r="L43" s="1852">
        <v>96.3</v>
      </c>
      <c r="M43" s="1852">
        <v>104.224594823</v>
      </c>
      <c r="N43" s="1852">
        <v>104.96720465767558</v>
      </c>
      <c r="O43" s="1852">
        <v>75.756511970792673</v>
      </c>
      <c r="P43" s="1852">
        <v>101.8</v>
      </c>
      <c r="Q43" s="1852">
        <v>88.313461363429511</v>
      </c>
      <c r="R43" s="1852">
        <v>91.693290734824288</v>
      </c>
      <c r="S43" s="1852">
        <v>122.5469259300888</v>
      </c>
      <c r="T43" s="1852">
        <v>73.548564615243507</v>
      </c>
      <c r="U43" s="1852">
        <v>131.11360518767901</v>
      </c>
      <c r="V43" s="302"/>
    </row>
    <row r="44" spans="1:22" ht="16.5" customHeight="1">
      <c r="A44" s="1848" t="s">
        <v>2159</v>
      </c>
      <c r="B44" s="1852">
        <v>85.6</v>
      </c>
      <c r="C44" s="1852">
        <v>95.1</v>
      </c>
      <c r="D44" s="1852">
        <v>104.1</v>
      </c>
      <c r="E44" s="1852">
        <v>102</v>
      </c>
      <c r="F44" s="1852">
        <v>109.5</v>
      </c>
      <c r="G44" s="1852">
        <v>121.4</v>
      </c>
      <c r="H44" s="1853">
        <v>119.9</v>
      </c>
      <c r="I44" s="1852">
        <v>89.7</v>
      </c>
      <c r="J44" s="1852">
        <v>95.5</v>
      </c>
      <c r="K44" s="1852">
        <v>98.5</v>
      </c>
      <c r="L44" s="1852">
        <v>114.2</v>
      </c>
      <c r="M44" s="1852">
        <v>113.1708042218</v>
      </c>
      <c r="N44" s="1852">
        <v>78.234598712728229</v>
      </c>
      <c r="O44" s="1852">
        <v>109.15883143049027</v>
      </c>
      <c r="P44" s="1852">
        <v>91.4</v>
      </c>
      <c r="Q44" s="1852">
        <v>91.290811174688656</v>
      </c>
      <c r="R44" s="1852">
        <v>113.32841736565582</v>
      </c>
      <c r="S44" s="1852">
        <v>108.03578690524604</v>
      </c>
      <c r="T44" s="1852">
        <v>94.511781976963036</v>
      </c>
      <c r="U44" s="1852">
        <v>93.006213159152466</v>
      </c>
      <c r="V44" s="302"/>
    </row>
    <row r="45" spans="1:22" ht="16.5" customHeight="1">
      <c r="A45" s="1848" t="s">
        <v>353</v>
      </c>
      <c r="B45" s="1852">
        <v>96.4</v>
      </c>
      <c r="C45" s="1852">
        <v>108.1</v>
      </c>
      <c r="D45" s="1852">
        <v>104.2</v>
      </c>
      <c r="E45" s="1852">
        <v>113</v>
      </c>
      <c r="F45" s="1852">
        <v>102.3</v>
      </c>
      <c r="G45" s="1852">
        <v>87</v>
      </c>
      <c r="H45" s="1853">
        <v>96.2</v>
      </c>
      <c r="I45" s="1852">
        <v>95.6</v>
      </c>
      <c r="J45" s="1852">
        <v>111.8</v>
      </c>
      <c r="K45" s="1852">
        <v>108.1</v>
      </c>
      <c r="L45" s="1852">
        <v>77.3</v>
      </c>
      <c r="M45" s="1852">
        <v>109.6379398266</v>
      </c>
      <c r="N45" s="1852">
        <v>126.3875968992248</v>
      </c>
      <c r="O45" s="1852">
        <v>125.87095191364082</v>
      </c>
      <c r="P45" s="1852">
        <v>62.5</v>
      </c>
      <c r="Q45" s="1852">
        <v>104.95481458398255</v>
      </c>
      <c r="R45" s="1852">
        <v>125</v>
      </c>
      <c r="S45" s="1852">
        <v>187.51781472684087</v>
      </c>
      <c r="T45" s="1852">
        <v>79.441383241497249</v>
      </c>
      <c r="U45" s="1852">
        <v>149.286454596189</v>
      </c>
      <c r="V45" s="302"/>
    </row>
    <row r="46" spans="1:22" ht="16.5" customHeight="1">
      <c r="A46" s="1848" t="s">
        <v>2162</v>
      </c>
      <c r="B46" s="1852">
        <v>103.4</v>
      </c>
      <c r="C46" s="1852">
        <v>85.2</v>
      </c>
      <c r="D46" s="1852">
        <v>93.3</v>
      </c>
      <c r="E46" s="1852">
        <v>95.2</v>
      </c>
      <c r="F46" s="1852">
        <v>114.4</v>
      </c>
      <c r="G46" s="1852">
        <v>90</v>
      </c>
      <c r="H46" s="1853">
        <v>100.5</v>
      </c>
      <c r="I46" s="1852">
        <v>106.1</v>
      </c>
      <c r="J46" s="1852">
        <v>132.6</v>
      </c>
      <c r="K46" s="1852">
        <v>132.4</v>
      </c>
      <c r="L46" s="1852">
        <v>86.8</v>
      </c>
      <c r="M46" s="1852">
        <v>98.601235575199993</v>
      </c>
      <c r="N46" s="1852">
        <v>86.676912164558459</v>
      </c>
      <c r="O46" s="1852">
        <v>93.180578286961264</v>
      </c>
      <c r="P46" s="1852">
        <v>92.8</v>
      </c>
      <c r="Q46" s="1852">
        <v>85.322402648588991</v>
      </c>
      <c r="R46" s="1852">
        <v>88.488543976348851</v>
      </c>
      <c r="S46" s="1852">
        <v>72.165378993526829</v>
      </c>
      <c r="T46" s="1852">
        <v>107.83909143518517</v>
      </c>
      <c r="U46" s="1852">
        <v>110.19826296198001</v>
      </c>
      <c r="V46" s="302"/>
    </row>
    <row r="47" spans="1:22" ht="16.5" customHeight="1">
      <c r="A47" s="2036" t="s">
        <v>2161</v>
      </c>
      <c r="B47" s="2039">
        <v>106.9</v>
      </c>
      <c r="C47" s="2039">
        <v>99</v>
      </c>
      <c r="D47" s="2039">
        <v>108.5</v>
      </c>
      <c r="E47" s="2039">
        <v>101.7</v>
      </c>
      <c r="F47" s="2039">
        <v>93.3</v>
      </c>
      <c r="G47" s="2039">
        <v>111.6</v>
      </c>
      <c r="H47" s="2040">
        <v>83.4</v>
      </c>
      <c r="I47" s="2039">
        <v>102.7</v>
      </c>
      <c r="J47" s="2039">
        <v>109.6</v>
      </c>
      <c r="K47" s="2039">
        <v>128.19999999999999</v>
      </c>
      <c r="L47" s="2039">
        <v>97.4</v>
      </c>
      <c r="M47" s="2039">
        <v>98.376577342999994</v>
      </c>
      <c r="N47" s="2039">
        <v>102.17626288102616</v>
      </c>
      <c r="O47" s="2039">
        <v>110.80471119260879</v>
      </c>
      <c r="P47" s="2039">
        <v>68.5</v>
      </c>
      <c r="Q47" s="2039">
        <v>89.402804866722391</v>
      </c>
      <c r="R47" s="2039">
        <v>107.65634739247871</v>
      </c>
      <c r="S47" s="2039">
        <v>100.27019202933513</v>
      </c>
      <c r="T47" s="2039">
        <v>91.175055336348763</v>
      </c>
      <c r="U47" s="2039">
        <v>136.04602068819901</v>
      </c>
      <c r="V47" s="302"/>
    </row>
    <row r="48" spans="1:22" ht="16.5" customHeight="1">
      <c r="A48" s="2661" t="s">
        <v>980</v>
      </c>
      <c r="B48" s="2661"/>
      <c r="C48" s="2661"/>
      <c r="D48" s="2661"/>
      <c r="E48" s="2661"/>
      <c r="F48" s="2661"/>
      <c r="G48" s="2661"/>
      <c r="H48" s="2661"/>
      <c r="I48" s="2661"/>
      <c r="J48" s="2661"/>
      <c r="K48" s="2661"/>
      <c r="L48" s="2661"/>
      <c r="M48" s="2661"/>
      <c r="N48" s="2661"/>
      <c r="O48" s="2661"/>
      <c r="P48" s="2661"/>
      <c r="Q48" s="2661"/>
      <c r="R48" s="2661"/>
      <c r="S48" s="2661"/>
      <c r="T48" s="2661"/>
      <c r="U48" s="2661"/>
      <c r="V48" s="302"/>
    </row>
    <row r="49" spans="1:22" ht="16.5" customHeight="1">
      <c r="A49" s="1846" t="s">
        <v>16</v>
      </c>
      <c r="B49" s="1850">
        <v>14</v>
      </c>
      <c r="C49" s="1850">
        <v>14.8</v>
      </c>
      <c r="D49" s="1850">
        <v>20.100000000000001</v>
      </c>
      <c r="E49" s="1850">
        <v>29.5</v>
      </c>
      <c r="F49" s="1850">
        <v>20.2</v>
      </c>
      <c r="G49" s="1850">
        <v>20.399999999999999</v>
      </c>
      <c r="H49" s="1851">
        <v>18.7</v>
      </c>
      <c r="I49" s="1850">
        <v>20.8</v>
      </c>
      <c r="J49" s="1850">
        <v>20.3</v>
      </c>
      <c r="K49" s="1850">
        <v>21.5</v>
      </c>
      <c r="L49" s="1850">
        <v>19.100000000000001</v>
      </c>
      <c r="M49" s="1850">
        <v>18.0308201086</v>
      </c>
      <c r="N49" s="1850">
        <v>18.382112484898599</v>
      </c>
      <c r="O49" s="1850">
        <v>17.561214252745533</v>
      </c>
      <c r="P49" s="1850">
        <v>15</v>
      </c>
      <c r="Q49" s="1850">
        <v>14.2545277834</v>
      </c>
      <c r="R49" s="1850">
        <v>14.740434731687198</v>
      </c>
      <c r="S49" s="1850">
        <v>15.725101415823998</v>
      </c>
      <c r="T49" s="1850">
        <v>17.11924821319764</v>
      </c>
      <c r="U49" s="1850">
        <v>15.9384234727</v>
      </c>
      <c r="V49" s="302"/>
    </row>
    <row r="50" spans="1:22" ht="20.25" customHeight="1">
      <c r="A50" s="1848" t="s">
        <v>47</v>
      </c>
      <c r="B50" s="1852">
        <v>16.2</v>
      </c>
      <c r="C50" s="1852">
        <v>18.2</v>
      </c>
      <c r="D50" s="1852">
        <v>13.8</v>
      </c>
      <c r="E50" s="1852">
        <v>16.5</v>
      </c>
      <c r="F50" s="1852">
        <v>20.100000000000001</v>
      </c>
      <c r="G50" s="1852">
        <v>22.8</v>
      </c>
      <c r="H50" s="1853">
        <v>19.600000000000001</v>
      </c>
      <c r="I50" s="1852">
        <v>18.100000000000001</v>
      </c>
      <c r="J50" s="1852">
        <v>18.399999999999999</v>
      </c>
      <c r="K50" s="1852">
        <v>16.600000000000001</v>
      </c>
      <c r="L50" s="1852">
        <v>16.399999999999999</v>
      </c>
      <c r="M50" s="1852">
        <v>15.867542398399999</v>
      </c>
      <c r="N50" s="1852">
        <v>16.979026636602178</v>
      </c>
      <c r="O50" s="1852">
        <v>15.974457035950604</v>
      </c>
      <c r="P50" s="1852">
        <v>17.2</v>
      </c>
      <c r="Q50" s="1852">
        <v>17.966784257699999</v>
      </c>
      <c r="R50" s="1852">
        <v>18.979865958216674</v>
      </c>
      <c r="S50" s="1852">
        <v>18.182835852837346</v>
      </c>
      <c r="T50" s="1852">
        <v>18.344586673584125</v>
      </c>
      <c r="U50" s="1852">
        <v>17.1362264638</v>
      </c>
    </row>
    <row r="51" spans="1:22" ht="16.5" customHeight="1">
      <c r="A51" s="1848" t="s">
        <v>21</v>
      </c>
      <c r="B51" s="1852">
        <v>17.100000000000001</v>
      </c>
      <c r="C51" s="1852">
        <v>18.399999999999999</v>
      </c>
      <c r="D51" s="1852">
        <v>18.600000000000001</v>
      </c>
      <c r="E51" s="1852">
        <v>21.9</v>
      </c>
      <c r="F51" s="1852">
        <v>20.7</v>
      </c>
      <c r="G51" s="1852">
        <v>20.100000000000001</v>
      </c>
      <c r="H51" s="1853">
        <v>19.7</v>
      </c>
      <c r="I51" s="1852">
        <v>18.3</v>
      </c>
      <c r="J51" s="1852">
        <v>17</v>
      </c>
      <c r="K51" s="1852">
        <v>20.7</v>
      </c>
      <c r="L51" s="1852">
        <v>21.2</v>
      </c>
      <c r="M51" s="1852">
        <v>22.441798132999999</v>
      </c>
      <c r="N51" s="1852">
        <v>24.583131551403621</v>
      </c>
      <c r="O51" s="1852">
        <v>21.911076166188206</v>
      </c>
      <c r="P51" s="1852">
        <v>20.100000000000001</v>
      </c>
      <c r="Q51" s="1852">
        <v>23.625581288999999</v>
      </c>
      <c r="R51" s="1852">
        <v>24.904774847544054</v>
      </c>
      <c r="S51" s="1852">
        <v>26.716924342851421</v>
      </c>
      <c r="T51" s="1852">
        <v>22.799009544930097</v>
      </c>
      <c r="U51" s="1852">
        <v>23.114571935099999</v>
      </c>
      <c r="V51" s="302"/>
    </row>
    <row r="52" spans="1:22" ht="16.5" customHeight="1">
      <c r="A52" s="1848" t="s">
        <v>344</v>
      </c>
      <c r="B52" s="1852">
        <v>13.8</v>
      </c>
      <c r="C52" s="1852">
        <v>12.3</v>
      </c>
      <c r="D52" s="1852">
        <v>11</v>
      </c>
      <c r="E52" s="1852">
        <v>14.2</v>
      </c>
      <c r="F52" s="1852">
        <v>14</v>
      </c>
      <c r="G52" s="1852">
        <v>14.6</v>
      </c>
      <c r="H52" s="1853">
        <v>13.8</v>
      </c>
      <c r="I52" s="1852">
        <v>15.8</v>
      </c>
      <c r="J52" s="1852">
        <v>17.100000000000001</v>
      </c>
      <c r="K52" s="1852">
        <v>14.1</v>
      </c>
      <c r="L52" s="1852">
        <v>13.9</v>
      </c>
      <c r="M52" s="1852">
        <v>14.120565732699999</v>
      </c>
      <c r="N52" s="1852">
        <v>14.158451294888835</v>
      </c>
      <c r="O52" s="1852">
        <v>16.729348187008942</v>
      </c>
      <c r="P52" s="1852">
        <v>15.5</v>
      </c>
      <c r="Q52" s="1852">
        <v>15.2401628871</v>
      </c>
      <c r="R52" s="1852">
        <v>15.504419746428564</v>
      </c>
      <c r="S52" s="1852">
        <v>15.836036635255047</v>
      </c>
      <c r="T52" s="1852">
        <v>15.248631703266872</v>
      </c>
      <c r="U52" s="1852">
        <v>13.487199451</v>
      </c>
      <c r="V52" s="302"/>
    </row>
    <row r="53" spans="1:22" ht="16.5" customHeight="1">
      <c r="A53" s="1848" t="s">
        <v>2154</v>
      </c>
      <c r="B53" s="1852">
        <v>15.301004111201113</v>
      </c>
      <c r="C53" s="1852">
        <v>16.745627995547501</v>
      </c>
      <c r="D53" s="1852">
        <v>15.731363541449154</v>
      </c>
      <c r="E53" s="1852">
        <v>16.279894903299414</v>
      </c>
      <c r="F53" s="1852">
        <v>12.895532548310165</v>
      </c>
      <c r="G53" s="1852">
        <v>14.4138874176897</v>
      </c>
      <c r="H53" s="1853">
        <v>14.954111738185244</v>
      </c>
      <c r="I53" s="1852">
        <v>14.085936301825061</v>
      </c>
      <c r="J53" s="1852">
        <v>17.533258429088026</v>
      </c>
      <c r="K53" s="1852">
        <v>17.522971791919048</v>
      </c>
      <c r="L53" s="1852">
        <v>16.799007294938846</v>
      </c>
      <c r="M53" s="1852">
        <v>17.286388222375859</v>
      </c>
      <c r="N53" s="1852">
        <v>17.399321226733857</v>
      </c>
      <c r="O53" s="1852">
        <v>17.110076631590569</v>
      </c>
      <c r="P53" s="1852">
        <v>15.730766091893718</v>
      </c>
      <c r="Q53" s="1852">
        <v>14.975614591099999</v>
      </c>
      <c r="R53" s="1852">
        <v>13.733209703538552</v>
      </c>
      <c r="S53" s="1852">
        <v>11.875588318864459</v>
      </c>
      <c r="T53" s="1852">
        <v>15.734496345491634</v>
      </c>
      <c r="U53" s="1852">
        <v>15.4995980731</v>
      </c>
      <c r="V53" s="302"/>
    </row>
    <row r="54" spans="1:22" ht="16.5" customHeight="1">
      <c r="A54" s="1848" t="s">
        <v>63</v>
      </c>
      <c r="B54" s="1852">
        <v>15.5</v>
      </c>
      <c r="C54" s="1852">
        <v>16.100000000000001</v>
      </c>
      <c r="D54" s="1852">
        <v>30.7</v>
      </c>
      <c r="E54" s="1852">
        <v>20</v>
      </c>
      <c r="F54" s="1852">
        <v>22.3</v>
      </c>
      <c r="G54" s="1852">
        <v>18.899999999999999</v>
      </c>
      <c r="H54" s="1853">
        <v>19.3</v>
      </c>
      <c r="I54" s="1852">
        <v>21</v>
      </c>
      <c r="J54" s="1852">
        <v>21.7</v>
      </c>
      <c r="K54" s="1852">
        <v>24.1</v>
      </c>
      <c r="L54" s="1852">
        <v>22.3</v>
      </c>
      <c r="M54" s="1852">
        <v>20.8641487525</v>
      </c>
      <c r="N54" s="1852">
        <v>23.26107317008136</v>
      </c>
      <c r="O54" s="1852">
        <v>22.532100044490491</v>
      </c>
      <c r="P54" s="1852">
        <v>20.100000000000001</v>
      </c>
      <c r="Q54" s="1852">
        <v>23.2681881655</v>
      </c>
      <c r="R54" s="1852">
        <v>22.709877734962827</v>
      </c>
      <c r="S54" s="1852">
        <v>23.23999666846677</v>
      </c>
      <c r="T54" s="1852">
        <v>22.786757281082195</v>
      </c>
      <c r="U54" s="1852">
        <v>21.742209272899998</v>
      </c>
      <c r="V54" s="302"/>
    </row>
    <row r="55" spans="1:22" ht="16.5" customHeight="1">
      <c r="A55" s="1848" t="s">
        <v>346</v>
      </c>
      <c r="B55" s="1852">
        <v>9.3000000000000007</v>
      </c>
      <c r="C55" s="1852">
        <v>9.4</v>
      </c>
      <c r="D55" s="1852">
        <v>8.6999999999999993</v>
      </c>
      <c r="E55" s="1852">
        <v>10.5</v>
      </c>
      <c r="F55" s="1852">
        <v>11.3</v>
      </c>
      <c r="G55" s="1852">
        <v>10.7</v>
      </c>
      <c r="H55" s="1853">
        <v>14</v>
      </c>
      <c r="I55" s="1852">
        <v>13.4</v>
      </c>
      <c r="J55" s="1852">
        <v>12.8</v>
      </c>
      <c r="K55" s="1852">
        <v>14.3</v>
      </c>
      <c r="L55" s="1852">
        <v>14.2</v>
      </c>
      <c r="M55" s="1852">
        <v>15.6906760267</v>
      </c>
      <c r="N55" s="1852">
        <v>13.909955288924104</v>
      </c>
      <c r="O55" s="1852">
        <v>14.022122118944626</v>
      </c>
      <c r="P55" s="1852">
        <v>17.5</v>
      </c>
      <c r="Q55" s="1852">
        <v>16.432125446000001</v>
      </c>
      <c r="R55" s="1852">
        <v>16.374635907859847</v>
      </c>
      <c r="S55" s="1852">
        <v>15.788297842965477</v>
      </c>
      <c r="T55" s="1852">
        <v>16.304979501755863</v>
      </c>
      <c r="U55" s="1852">
        <v>20.894426081300001</v>
      </c>
      <c r="V55" s="302"/>
    </row>
    <row r="56" spans="1:22" ht="16.5" customHeight="1">
      <c r="A56" s="1848" t="s">
        <v>49</v>
      </c>
      <c r="B56" s="1852">
        <v>22.9</v>
      </c>
      <c r="C56" s="1852">
        <v>25</v>
      </c>
      <c r="D56" s="1852">
        <v>26.7</v>
      </c>
      <c r="E56" s="1852">
        <v>28.1</v>
      </c>
      <c r="F56" s="1852">
        <v>29.2</v>
      </c>
      <c r="G56" s="1852">
        <v>31.7</v>
      </c>
      <c r="H56" s="1853">
        <v>30.4</v>
      </c>
      <c r="I56" s="1852">
        <v>31.3</v>
      </c>
      <c r="J56" s="1852">
        <v>33.5</v>
      </c>
      <c r="K56" s="1852">
        <v>30.6</v>
      </c>
      <c r="L56" s="1852">
        <v>27.2</v>
      </c>
      <c r="M56" s="1852">
        <v>23.606089943899999</v>
      </c>
      <c r="N56" s="1852">
        <v>26.392856597259353</v>
      </c>
      <c r="O56" s="1852">
        <v>24.254938780601037</v>
      </c>
      <c r="P56" s="1852">
        <v>22.8</v>
      </c>
      <c r="Q56" s="1852">
        <v>20.217017369099999</v>
      </c>
      <c r="R56" s="1852">
        <v>21.019700521085564</v>
      </c>
      <c r="S56" s="1852">
        <v>21.355048335483815</v>
      </c>
      <c r="T56" s="1852">
        <v>22.355929910557979</v>
      </c>
      <c r="U56" s="1852">
        <v>30.810420008600001</v>
      </c>
      <c r="V56" s="302"/>
    </row>
    <row r="57" spans="1:22" ht="16.5" customHeight="1">
      <c r="A57" s="1848" t="s">
        <v>2249</v>
      </c>
      <c r="B57" s="1852">
        <v>19.2</v>
      </c>
      <c r="C57" s="1852">
        <v>18.7</v>
      </c>
      <c r="D57" s="1852">
        <v>17.7</v>
      </c>
      <c r="E57" s="1852">
        <v>17.600000000000001</v>
      </c>
      <c r="F57" s="1852">
        <v>20.5</v>
      </c>
      <c r="G57" s="1852">
        <v>16.100000000000001</v>
      </c>
      <c r="H57" s="1853">
        <v>17.3</v>
      </c>
      <c r="I57" s="1852">
        <v>15.9</v>
      </c>
      <c r="J57" s="1852">
        <v>17.100000000000001</v>
      </c>
      <c r="K57" s="1852">
        <v>16.8</v>
      </c>
      <c r="L57" s="1852">
        <v>17.399999999999999</v>
      </c>
      <c r="M57" s="1852">
        <v>15.279838293099999</v>
      </c>
      <c r="N57" s="1852">
        <v>18.227979394037177</v>
      </c>
      <c r="O57" s="1852">
        <v>20.371874462940859</v>
      </c>
      <c r="P57" s="1852">
        <v>20.9</v>
      </c>
      <c r="Q57" s="1852">
        <v>19.216516675489679</v>
      </c>
      <c r="R57" s="1852">
        <v>25.129668049792532</v>
      </c>
      <c r="S57" s="1852">
        <v>16.398954053044452</v>
      </c>
      <c r="T57" s="1852">
        <v>14.403292181069959</v>
      </c>
      <c r="U57" s="1852">
        <v>14.44396177237185</v>
      </c>
      <c r="V57" s="302"/>
    </row>
    <row r="58" spans="1:22" ht="16.5" customHeight="1">
      <c r="A58" s="1848" t="s">
        <v>2155</v>
      </c>
      <c r="B58" s="1852">
        <v>16.399999999999999</v>
      </c>
      <c r="C58" s="1852">
        <v>18.8</v>
      </c>
      <c r="D58" s="1852">
        <v>18.8</v>
      </c>
      <c r="E58" s="1852">
        <v>23.2</v>
      </c>
      <c r="F58" s="1852">
        <v>18.600000000000001</v>
      </c>
      <c r="G58" s="1852">
        <v>18</v>
      </c>
      <c r="H58" s="1853">
        <v>20.100000000000001</v>
      </c>
      <c r="I58" s="1852">
        <v>18.7</v>
      </c>
      <c r="J58" s="1852">
        <v>17.899999999999999</v>
      </c>
      <c r="K58" s="1852">
        <v>17.8</v>
      </c>
      <c r="L58" s="1852">
        <v>16.100000000000001</v>
      </c>
      <c r="M58" s="1852">
        <v>17.677417451099998</v>
      </c>
      <c r="N58" s="1852">
        <v>17.392149524033343</v>
      </c>
      <c r="O58" s="1852">
        <v>17.399999999999999</v>
      </c>
      <c r="P58" s="1852">
        <v>14.4</v>
      </c>
      <c r="Q58" s="1852">
        <v>18.254777455900001</v>
      </c>
      <c r="R58" s="1852">
        <v>21.780878324749807</v>
      </c>
      <c r="S58" s="1852">
        <v>23.997150115776549</v>
      </c>
      <c r="T58" s="1852">
        <v>25.029689835712176</v>
      </c>
      <c r="U58" s="1852">
        <v>24.782096799200001</v>
      </c>
      <c r="V58" s="302"/>
    </row>
    <row r="59" spans="1:22" ht="16.5" customHeight="1">
      <c r="A59" s="1848" t="s">
        <v>2156</v>
      </c>
      <c r="B59" s="1852">
        <v>12.1</v>
      </c>
      <c r="C59" s="1852">
        <v>15.6</v>
      </c>
      <c r="D59" s="1852">
        <v>17.899999999999999</v>
      </c>
      <c r="E59" s="1852">
        <v>20</v>
      </c>
      <c r="F59" s="1852">
        <v>17.3</v>
      </c>
      <c r="G59" s="1852">
        <v>18</v>
      </c>
      <c r="H59" s="1853">
        <v>16.2</v>
      </c>
      <c r="I59" s="1852">
        <v>17.2</v>
      </c>
      <c r="J59" s="1852">
        <v>18</v>
      </c>
      <c r="K59" s="1852">
        <v>19.2</v>
      </c>
      <c r="L59" s="1852">
        <v>20.3</v>
      </c>
      <c r="M59" s="1852">
        <v>19.633512940999999</v>
      </c>
      <c r="N59" s="1852">
        <v>18.620592154023452</v>
      </c>
      <c r="O59" s="1852">
        <v>22.288777552055777</v>
      </c>
      <c r="P59" s="1852">
        <v>23.8</v>
      </c>
      <c r="Q59" s="1852">
        <v>25.719446770200001</v>
      </c>
      <c r="R59" s="1852">
        <v>16.945905166641371</v>
      </c>
      <c r="S59" s="1852">
        <v>23.734933686620682</v>
      </c>
      <c r="T59" s="1852">
        <v>35.808022685800395</v>
      </c>
      <c r="U59" s="1852">
        <v>12.511533678299999</v>
      </c>
      <c r="V59" s="302"/>
    </row>
    <row r="60" spans="1:22" ht="16.5" customHeight="1">
      <c r="A60" s="1848" t="s">
        <v>348</v>
      </c>
      <c r="B60" s="1852">
        <v>14.2</v>
      </c>
      <c r="C60" s="1852">
        <v>13.6</v>
      </c>
      <c r="D60" s="1852">
        <v>12.5</v>
      </c>
      <c r="E60" s="1852">
        <v>18.2</v>
      </c>
      <c r="F60" s="1852">
        <v>12.8</v>
      </c>
      <c r="G60" s="1852">
        <v>11.9</v>
      </c>
      <c r="H60" s="1853">
        <v>15.1</v>
      </c>
      <c r="I60" s="1852">
        <v>14</v>
      </c>
      <c r="J60" s="1852">
        <v>12.8</v>
      </c>
      <c r="K60" s="1852">
        <v>10.8</v>
      </c>
      <c r="L60" s="1852">
        <v>10.199999999999999</v>
      </c>
      <c r="M60" s="1852">
        <v>11.451761964099999</v>
      </c>
      <c r="N60" s="1852">
        <v>10.846351503943239</v>
      </c>
      <c r="O60" s="1852">
        <v>10.152290771110902</v>
      </c>
      <c r="P60" s="1852">
        <v>9.6999999999999993</v>
      </c>
      <c r="Q60" s="1852">
        <v>9.6600628993999997</v>
      </c>
      <c r="R60" s="1852">
        <v>9.9065940050402439</v>
      </c>
      <c r="S60" s="1852">
        <v>10.140949049767594</v>
      </c>
      <c r="T60" s="1852">
        <v>8.4168695047439268</v>
      </c>
      <c r="U60" s="1852">
        <v>8.0342262102999999</v>
      </c>
      <c r="V60" s="302"/>
    </row>
    <row r="61" spans="1:22" ht="16.5" customHeight="1">
      <c r="A61" s="1848" t="s">
        <v>349</v>
      </c>
      <c r="B61" s="1852">
        <v>5.4</v>
      </c>
      <c r="C61" s="1852">
        <v>5.3</v>
      </c>
      <c r="D61" s="1852">
        <v>4.5999999999999996</v>
      </c>
      <c r="E61" s="1852">
        <v>4.4000000000000004</v>
      </c>
      <c r="F61" s="1852">
        <v>4.0999999999999996</v>
      </c>
      <c r="G61" s="1852">
        <v>4.4000000000000004</v>
      </c>
      <c r="H61" s="1853">
        <v>4.8</v>
      </c>
      <c r="I61" s="1852">
        <v>4.5999999999999996</v>
      </c>
      <c r="J61" s="1852">
        <v>5.4</v>
      </c>
      <c r="K61" s="1852">
        <v>5.7</v>
      </c>
      <c r="L61" s="1852">
        <v>5.3</v>
      </c>
      <c r="M61" s="1852">
        <v>5.2951615428999999</v>
      </c>
      <c r="N61" s="1852">
        <v>5.1306848548087443</v>
      </c>
      <c r="O61" s="1852">
        <v>4.9013283046333518</v>
      </c>
      <c r="P61" s="1852">
        <v>5.0999999999999996</v>
      </c>
      <c r="Q61" s="1852">
        <v>5.0663569752999997</v>
      </c>
      <c r="R61" s="1852">
        <v>5.645099038179489</v>
      </c>
      <c r="S61" s="1852">
        <v>5.4226201952257513</v>
      </c>
      <c r="T61" s="1852">
        <v>5.4943816500381191</v>
      </c>
      <c r="U61" s="1852">
        <v>4.6136515492000001</v>
      </c>
      <c r="V61" s="302"/>
    </row>
    <row r="62" spans="1:22" ht="16.5" customHeight="1">
      <c r="A62" s="1848" t="s">
        <v>2157</v>
      </c>
      <c r="B62" s="1852">
        <v>11.7</v>
      </c>
      <c r="C62" s="1852">
        <v>9</v>
      </c>
      <c r="D62" s="1852">
        <v>9.4</v>
      </c>
      <c r="E62" s="1852">
        <v>7.7</v>
      </c>
      <c r="F62" s="1852">
        <v>8</v>
      </c>
      <c r="G62" s="1852">
        <v>10.1</v>
      </c>
      <c r="H62" s="1853">
        <v>10.7</v>
      </c>
      <c r="I62" s="1852">
        <v>8.9</v>
      </c>
      <c r="J62" s="1852">
        <v>9.1999999999999993</v>
      </c>
      <c r="K62" s="1852">
        <v>8.8000000000000007</v>
      </c>
      <c r="L62" s="1852">
        <v>9.1999999999999993</v>
      </c>
      <c r="M62" s="1852">
        <v>9.8530066815000001</v>
      </c>
      <c r="N62" s="1852">
        <v>10.195441942246568</v>
      </c>
      <c r="O62" s="1852">
        <v>9.0873591431440364</v>
      </c>
      <c r="P62" s="1852">
        <v>7.5</v>
      </c>
      <c r="Q62" s="1852">
        <v>9.4017989694999997</v>
      </c>
      <c r="R62" s="1852">
        <v>8.8299651394007981</v>
      </c>
      <c r="S62" s="1852">
        <v>7.6248733733343714</v>
      </c>
      <c r="T62" s="1852">
        <v>6.0787828320607451</v>
      </c>
      <c r="U62" s="1852">
        <v>6.9888337627999997</v>
      </c>
      <c r="V62" s="302"/>
    </row>
    <row r="63" spans="1:22" ht="16.5" customHeight="1">
      <c r="A63" s="1848" t="s">
        <v>2158</v>
      </c>
      <c r="B63" s="1852">
        <v>18.7</v>
      </c>
      <c r="C63" s="1852">
        <v>14.6</v>
      </c>
      <c r="D63" s="1852">
        <v>13.3</v>
      </c>
      <c r="E63" s="1852">
        <v>12.5</v>
      </c>
      <c r="F63" s="1852">
        <v>13.4</v>
      </c>
      <c r="G63" s="1852">
        <v>14.1</v>
      </c>
      <c r="H63" s="1853">
        <v>14</v>
      </c>
      <c r="I63" s="1852">
        <v>12.9</v>
      </c>
      <c r="J63" s="1852">
        <v>12.5</v>
      </c>
      <c r="K63" s="1852">
        <v>11.2</v>
      </c>
      <c r="L63" s="1852">
        <v>11.6</v>
      </c>
      <c r="M63" s="1852">
        <v>15.0869094259</v>
      </c>
      <c r="N63" s="1852">
        <v>13.032292405961675</v>
      </c>
      <c r="O63" s="1852">
        <v>14.558562014017225</v>
      </c>
      <c r="P63" s="1852">
        <v>12</v>
      </c>
      <c r="Q63" s="1852">
        <v>13.212454362700001</v>
      </c>
      <c r="R63" s="1852">
        <v>16.629571441040412</v>
      </c>
      <c r="S63" s="1852">
        <v>16.740072828160223</v>
      </c>
      <c r="T63" s="1852">
        <v>21.365889851944285</v>
      </c>
      <c r="U63" s="1852">
        <v>21.432048529599999</v>
      </c>
      <c r="V63" s="302"/>
    </row>
    <row r="64" spans="1:22" ht="16.5" customHeight="1">
      <c r="A64" s="1848" t="s">
        <v>2250</v>
      </c>
      <c r="B64" s="1852">
        <v>13.6</v>
      </c>
      <c r="C64" s="1852">
        <v>11.2</v>
      </c>
      <c r="D64" s="1852">
        <v>13.4</v>
      </c>
      <c r="E64" s="1852">
        <v>11.6</v>
      </c>
      <c r="F64" s="1852">
        <v>11.8</v>
      </c>
      <c r="G64" s="1852">
        <v>12</v>
      </c>
      <c r="H64" s="1853">
        <v>13.5</v>
      </c>
      <c r="I64" s="1852">
        <v>10.3</v>
      </c>
      <c r="J64" s="1852">
        <v>10.199999999999999</v>
      </c>
      <c r="K64" s="1852">
        <v>11.9</v>
      </c>
      <c r="L64" s="1852">
        <v>10.9</v>
      </c>
      <c r="M64" s="1852">
        <v>11.760983939000001</v>
      </c>
      <c r="N64" s="1852">
        <v>12.873282718727404</v>
      </c>
      <c r="O64" s="1852">
        <v>9.4965675057208241</v>
      </c>
      <c r="P64" s="1852">
        <v>10</v>
      </c>
      <c r="Q64" s="1852">
        <v>9.4291767084</v>
      </c>
      <c r="R64" s="1852">
        <v>8.4304584304584296</v>
      </c>
      <c r="S64" s="1852">
        <v>9.6256731703010505</v>
      </c>
      <c r="T64" s="1852">
        <v>6.708663788776227</v>
      </c>
      <c r="U64" s="1852">
        <v>8.0822833949999993</v>
      </c>
      <c r="V64" s="302"/>
    </row>
    <row r="65" spans="1:22" ht="16.5" customHeight="1">
      <c r="A65" s="1848" t="s">
        <v>2159</v>
      </c>
      <c r="B65" s="1852">
        <v>12.3</v>
      </c>
      <c r="C65" s="1852">
        <v>11.1</v>
      </c>
      <c r="D65" s="1852">
        <v>11.5</v>
      </c>
      <c r="E65" s="1852">
        <v>11.7</v>
      </c>
      <c r="F65" s="1852">
        <v>12.2</v>
      </c>
      <c r="G65" s="1852">
        <v>14.6</v>
      </c>
      <c r="H65" s="1853">
        <v>16.2</v>
      </c>
      <c r="I65" s="1852">
        <v>14</v>
      </c>
      <c r="J65" s="1852">
        <v>12.7</v>
      </c>
      <c r="K65" s="1852">
        <v>13.5</v>
      </c>
      <c r="L65" s="1852">
        <v>14.6</v>
      </c>
      <c r="M65" s="1852">
        <v>15.640633185800001</v>
      </c>
      <c r="N65" s="1852">
        <v>11.157632468785417</v>
      </c>
      <c r="O65" s="1852">
        <v>11.859398228797096</v>
      </c>
      <c r="P65" s="1852">
        <v>11.7</v>
      </c>
      <c r="Q65" s="1852">
        <v>10.533521044700001</v>
      </c>
      <c r="R65" s="1852">
        <v>11.159113805716153</v>
      </c>
      <c r="S65" s="1852">
        <v>12.863520593447673</v>
      </c>
      <c r="T65" s="1852">
        <v>12.201973076736161</v>
      </c>
      <c r="U65" s="1852">
        <v>11.103186603099999</v>
      </c>
      <c r="V65" s="302"/>
    </row>
    <row r="66" spans="1:22" ht="16.5" customHeight="1">
      <c r="A66" s="1848" t="s">
        <v>353</v>
      </c>
      <c r="B66" s="1852">
        <v>8</v>
      </c>
      <c r="C66" s="1852">
        <v>8.5</v>
      </c>
      <c r="D66" s="1852">
        <v>8.5</v>
      </c>
      <c r="E66" s="1852">
        <v>9.3000000000000007</v>
      </c>
      <c r="F66" s="1852">
        <v>9.3000000000000007</v>
      </c>
      <c r="G66" s="1852">
        <v>7.9</v>
      </c>
      <c r="H66" s="1853">
        <v>7.5</v>
      </c>
      <c r="I66" s="1852">
        <v>7.2</v>
      </c>
      <c r="J66" s="1852">
        <v>7.9</v>
      </c>
      <c r="K66" s="1852">
        <v>8.1</v>
      </c>
      <c r="L66" s="1852">
        <v>5.4</v>
      </c>
      <c r="M66" s="1852">
        <v>6.3559948363999998</v>
      </c>
      <c r="N66" s="1852">
        <v>8.2820278370415519</v>
      </c>
      <c r="O66" s="1852">
        <v>10.896830032389953</v>
      </c>
      <c r="P66" s="1852">
        <v>7.2</v>
      </c>
      <c r="Q66" s="1852">
        <v>8.9838488109999997</v>
      </c>
      <c r="R66" s="1852">
        <v>11.073993213562353</v>
      </c>
      <c r="S66" s="1852">
        <v>21.633508714238737</v>
      </c>
      <c r="T66" s="1852">
        <v>17.410193770473601</v>
      </c>
      <c r="U66" s="1852">
        <v>19.9127984261</v>
      </c>
      <c r="V66" s="302"/>
    </row>
    <row r="67" spans="1:22" ht="16.5" customHeight="1">
      <c r="A67" s="1848" t="s">
        <v>2160</v>
      </c>
      <c r="B67" s="1852">
        <v>12.2</v>
      </c>
      <c r="C67" s="1852">
        <v>10.9</v>
      </c>
      <c r="D67" s="1852">
        <v>10.8</v>
      </c>
      <c r="E67" s="1852">
        <v>10.8</v>
      </c>
      <c r="F67" s="1852">
        <v>11.6</v>
      </c>
      <c r="G67" s="1852">
        <v>10.7</v>
      </c>
      <c r="H67" s="1853">
        <v>10</v>
      </c>
      <c r="I67" s="1852">
        <v>10.6</v>
      </c>
      <c r="J67" s="1852">
        <v>12</v>
      </c>
      <c r="K67" s="1852">
        <v>16.2</v>
      </c>
      <c r="L67" s="1852">
        <v>13.7</v>
      </c>
      <c r="M67" s="1852">
        <v>13.0439475713</v>
      </c>
      <c r="N67" s="1852">
        <v>11.35529433629141</v>
      </c>
      <c r="O67" s="1852">
        <v>11.0492948635011</v>
      </c>
      <c r="P67" s="1852">
        <v>10.5</v>
      </c>
      <c r="Q67" s="1852">
        <v>9.7615526134999993</v>
      </c>
      <c r="R67" s="1852">
        <v>8.044277963482438</v>
      </c>
      <c r="S67" s="1852">
        <v>5.0538876621382505</v>
      </c>
      <c r="T67" s="1852">
        <v>4.9216445147132575</v>
      </c>
      <c r="U67" s="1852">
        <v>4.7038746549999999</v>
      </c>
      <c r="V67" s="302"/>
    </row>
    <row r="68" spans="1:22" ht="16.5" customHeight="1">
      <c r="A68" s="1854" t="s">
        <v>2161</v>
      </c>
      <c r="B68" s="1855">
        <v>16.5</v>
      </c>
      <c r="C68" s="1855">
        <v>16.3</v>
      </c>
      <c r="D68" s="1855">
        <v>18.5</v>
      </c>
      <c r="E68" s="1855">
        <v>17.899999999999999</v>
      </c>
      <c r="F68" s="1855">
        <v>17.3</v>
      </c>
      <c r="G68" s="1855">
        <v>18.7</v>
      </c>
      <c r="H68" s="1856">
        <v>15.5</v>
      </c>
      <c r="I68" s="1855">
        <v>16.5</v>
      </c>
      <c r="J68" s="1855">
        <v>16</v>
      </c>
      <c r="K68" s="1855">
        <v>20.7</v>
      </c>
      <c r="L68" s="1855">
        <v>19.8</v>
      </c>
      <c r="M68" s="1855">
        <v>19.352634368099999</v>
      </c>
      <c r="N68" s="1855">
        <v>19.15848072531719</v>
      </c>
      <c r="O68" s="1855">
        <v>21.731192165650025</v>
      </c>
      <c r="P68" s="1855">
        <v>17</v>
      </c>
      <c r="Q68" s="1855">
        <v>13.9418341927</v>
      </c>
      <c r="R68" s="1855">
        <v>15.85017053884156</v>
      </c>
      <c r="S68" s="1855">
        <v>15.395670662142741</v>
      </c>
      <c r="T68" s="1855">
        <v>12.53522803953479</v>
      </c>
      <c r="U68" s="1855">
        <v>14.5918713914</v>
      </c>
      <c r="V68" s="302"/>
    </row>
    <row r="69" spans="1:22" s="302" customFormat="1">
      <c r="A69" s="918" t="s">
        <v>138</v>
      </c>
      <c r="B69" s="914"/>
      <c r="C69" s="914"/>
      <c r="D69" s="914"/>
      <c r="E69" s="914"/>
      <c r="F69" s="914"/>
      <c r="G69" s="914"/>
      <c r="H69" s="914"/>
      <c r="I69" s="914"/>
      <c r="J69" s="914"/>
      <c r="K69" s="914"/>
      <c r="L69" s="914"/>
      <c r="M69" s="914"/>
      <c r="N69" s="914"/>
      <c r="O69" s="914"/>
      <c r="P69" s="914"/>
      <c r="Q69" s="914"/>
      <c r="R69" s="914"/>
    </row>
    <row r="70" spans="1:22" s="302" customFormat="1">
      <c r="A70" s="2655" t="s">
        <v>2251</v>
      </c>
      <c r="B70" s="2656"/>
      <c r="C70" s="2656"/>
      <c r="D70" s="2656"/>
      <c r="E70" s="2656"/>
      <c r="F70" s="2656"/>
      <c r="G70" s="2656"/>
      <c r="H70" s="2656"/>
      <c r="I70" s="2656"/>
      <c r="J70" s="2656"/>
      <c r="K70" s="2656"/>
      <c r="L70" s="2656"/>
      <c r="M70" s="2656"/>
      <c r="N70" s="2656"/>
      <c r="O70" s="2656"/>
      <c r="P70" s="2656"/>
      <c r="Q70" s="2656"/>
      <c r="R70" s="2656"/>
    </row>
    <row r="71" spans="1:22" s="302" customFormat="1">
      <c r="A71" s="2662" t="s">
        <v>981</v>
      </c>
      <c r="B71" s="2662"/>
      <c r="C71" s="2662"/>
      <c r="D71" s="2662"/>
      <c r="E71" s="2662"/>
      <c r="F71" s="2662"/>
      <c r="G71" s="2662"/>
      <c r="H71" s="2662"/>
      <c r="I71" s="2662"/>
      <c r="J71" s="2662"/>
      <c r="K71" s="2662"/>
      <c r="L71" s="2662"/>
      <c r="M71" s="2662"/>
      <c r="N71" s="2662"/>
      <c r="O71" s="2662"/>
      <c r="P71" s="2662"/>
      <c r="Q71" s="2662"/>
      <c r="R71" s="2662"/>
    </row>
    <row r="72" spans="1:22" s="302" customFormat="1">
      <c r="A72" s="2662" t="s">
        <v>982</v>
      </c>
      <c r="B72" s="2662"/>
      <c r="C72" s="2662"/>
      <c r="D72" s="2662"/>
      <c r="E72" s="2662"/>
      <c r="F72" s="2662"/>
      <c r="G72" s="2662"/>
      <c r="H72" s="2662"/>
      <c r="I72" s="2662"/>
      <c r="J72" s="2662"/>
      <c r="K72" s="2662"/>
      <c r="L72" s="2662"/>
      <c r="M72" s="2662"/>
      <c r="N72" s="2662"/>
      <c r="O72" s="2662"/>
      <c r="P72" s="2662"/>
      <c r="Q72" s="2662"/>
      <c r="R72" s="2662"/>
    </row>
    <row r="73" spans="1:22" s="302" customFormat="1" ht="27" customHeight="1">
      <c r="A73" s="2663" t="s">
        <v>2163</v>
      </c>
      <c r="B73" s="2662"/>
      <c r="C73" s="2662"/>
      <c r="D73" s="2662"/>
      <c r="E73" s="2662"/>
      <c r="F73" s="2662"/>
      <c r="G73" s="2662"/>
      <c r="H73" s="2662"/>
      <c r="I73" s="2662"/>
      <c r="J73" s="2662"/>
      <c r="K73" s="2662"/>
      <c r="L73" s="2662"/>
      <c r="M73" s="2662"/>
      <c r="N73" s="2662"/>
      <c r="O73" s="2662"/>
      <c r="P73" s="2662"/>
      <c r="Q73" s="2662"/>
      <c r="R73" s="2662"/>
    </row>
    <row r="74" spans="1:22" s="302" customFormat="1" ht="25.5" customHeight="1">
      <c r="A74" s="2663" t="s">
        <v>983</v>
      </c>
      <c r="B74" s="2662"/>
      <c r="C74" s="2662"/>
      <c r="D74" s="2662"/>
      <c r="E74" s="2662"/>
      <c r="F74" s="2662"/>
      <c r="G74" s="2662"/>
      <c r="H74" s="2662"/>
      <c r="I74" s="2662"/>
      <c r="J74" s="2662"/>
      <c r="K74" s="2662"/>
      <c r="L74" s="2662"/>
      <c r="M74" s="2662"/>
      <c r="N74" s="2662"/>
      <c r="O74" s="2662"/>
      <c r="P74" s="2662"/>
      <c r="Q74" s="2662"/>
      <c r="R74" s="2662"/>
    </row>
    <row r="75" spans="1:22" s="302" customFormat="1">
      <c r="A75" s="914"/>
      <c r="B75" s="914"/>
      <c r="C75" s="914"/>
      <c r="D75" s="914"/>
      <c r="E75" s="914"/>
      <c r="F75" s="914"/>
      <c r="G75" s="914"/>
      <c r="H75" s="914"/>
      <c r="I75" s="914"/>
      <c r="J75" s="914"/>
      <c r="K75" s="914"/>
      <c r="L75" s="914"/>
      <c r="M75" s="914"/>
      <c r="N75" s="914"/>
      <c r="O75" s="914"/>
      <c r="P75" s="914"/>
      <c r="Q75" s="914"/>
      <c r="R75" s="914"/>
    </row>
    <row r="76" spans="1:22" s="302" customFormat="1">
      <c r="A76" s="2664" t="s">
        <v>984</v>
      </c>
      <c r="B76" s="2664"/>
      <c r="C76" s="2664"/>
      <c r="D76" s="2664"/>
      <c r="E76" s="2664"/>
      <c r="F76" s="2664"/>
      <c r="G76" s="2664"/>
      <c r="H76" s="2664"/>
      <c r="I76" s="2664"/>
      <c r="J76" s="2664"/>
      <c r="K76" s="2664"/>
      <c r="L76" s="2664"/>
      <c r="M76" s="2664"/>
      <c r="N76" s="2664"/>
      <c r="O76" s="2664"/>
      <c r="P76" s="2664"/>
      <c r="Q76" s="2664"/>
      <c r="R76" s="2664"/>
    </row>
    <row r="77" spans="1:22" s="302" customFormat="1"/>
    <row r="78" spans="1:22" s="302" customFormat="1"/>
    <row r="79" spans="1:22" s="302" customFormat="1"/>
    <row r="80" spans="1:22" s="302" customFormat="1"/>
    <row r="81" s="302" customFormat="1"/>
    <row r="82" s="302" customFormat="1"/>
    <row r="83" s="302" customFormat="1"/>
    <row r="84" s="302" customFormat="1"/>
    <row r="85" s="302" customFormat="1"/>
    <row r="86" s="302" customFormat="1"/>
    <row r="87" s="302" customFormat="1"/>
    <row r="88" s="302" customFormat="1"/>
    <row r="89" s="302" customFormat="1"/>
    <row r="90" s="302" customFormat="1"/>
    <row r="91" s="302" customFormat="1"/>
    <row r="92" s="302" customFormat="1"/>
    <row r="93" s="302" customFormat="1"/>
    <row r="94" s="302" customFormat="1"/>
    <row r="95" s="302" customFormat="1"/>
    <row r="96" s="302" customFormat="1"/>
    <row r="97" s="302" customFormat="1"/>
    <row r="98" s="302" customFormat="1"/>
    <row r="99" s="302" customFormat="1"/>
    <row r="100" s="302" customFormat="1"/>
    <row r="101" s="302" customFormat="1"/>
    <row r="102" s="302" customFormat="1"/>
    <row r="103" s="302" customFormat="1"/>
    <row r="104" s="302" customFormat="1"/>
    <row r="105" s="302" customFormat="1"/>
    <row r="106" s="302" customFormat="1"/>
    <row r="107" s="302" customFormat="1"/>
    <row r="108" s="302" customFormat="1"/>
    <row r="109" s="302" customFormat="1"/>
    <row r="110" s="302" customFormat="1"/>
    <row r="111" s="302" customFormat="1"/>
    <row r="112" s="302" customFormat="1"/>
    <row r="113" s="302" customFormat="1"/>
    <row r="114" s="302" customFormat="1"/>
    <row r="115" s="302" customFormat="1"/>
    <row r="116" s="302" customFormat="1"/>
    <row r="117" s="302" customFormat="1"/>
    <row r="118" s="302" customFormat="1"/>
    <row r="119" s="302" customFormat="1"/>
    <row r="120" s="302" customFormat="1"/>
    <row r="121" s="302" customFormat="1"/>
    <row r="122" s="302" customFormat="1"/>
    <row r="123" s="302" customFormat="1"/>
    <row r="124" s="302" customFormat="1"/>
    <row r="125" s="302" customFormat="1"/>
    <row r="126" s="302" customFormat="1"/>
    <row r="127" s="302" customFormat="1"/>
    <row r="128" s="302" customFormat="1"/>
    <row r="129" s="302" customFormat="1"/>
    <row r="130" s="302" customFormat="1"/>
    <row r="131" s="302" customFormat="1"/>
    <row r="132" s="302" customFormat="1"/>
    <row r="133" s="302" customFormat="1"/>
    <row r="134" s="302" customFormat="1"/>
    <row r="135" s="302" customFormat="1"/>
    <row r="136" s="302" customFormat="1"/>
    <row r="137" s="302" customFormat="1"/>
    <row r="138" s="302" customFormat="1"/>
    <row r="139" s="302" customFormat="1"/>
    <row r="140" s="302" customFormat="1"/>
    <row r="141" s="302" customFormat="1"/>
    <row r="142" s="302" customFormat="1"/>
    <row r="143" s="302" customFormat="1"/>
    <row r="144" s="302" customFormat="1"/>
    <row r="145" s="302" customFormat="1"/>
    <row r="146" s="302" customFormat="1"/>
    <row r="147" s="302" customFormat="1"/>
    <row r="148" s="302" customFormat="1"/>
    <row r="149" s="302" customFormat="1"/>
    <row r="150" s="302" customFormat="1"/>
    <row r="151" s="302" customFormat="1"/>
    <row r="152" s="302" customFormat="1"/>
    <row r="153" s="302" customFormat="1"/>
    <row r="154" s="302" customFormat="1"/>
    <row r="155" s="302" customFormat="1"/>
    <row r="156" s="302" customFormat="1"/>
    <row r="157" s="302" customFormat="1"/>
    <row r="158" s="302" customFormat="1"/>
    <row r="159" s="302" customFormat="1"/>
    <row r="160" s="302" customFormat="1"/>
    <row r="161" s="302" customFormat="1"/>
    <row r="162" s="302" customFormat="1"/>
    <row r="163" s="302" customFormat="1"/>
    <row r="164" s="302" customFormat="1"/>
    <row r="165" s="302" customFormat="1"/>
    <row r="166" s="302" customFormat="1"/>
    <row r="167" s="302" customFormat="1"/>
    <row r="168" s="302" customFormat="1"/>
  </sheetData>
  <mergeCells count="11">
    <mergeCell ref="A71:R71"/>
    <mergeCell ref="A72:R72"/>
    <mergeCell ref="A73:R73"/>
    <mergeCell ref="A74:R74"/>
    <mergeCell ref="A76:R76"/>
    <mergeCell ref="A70:R70"/>
    <mergeCell ref="A4:A5"/>
    <mergeCell ref="B4:U4"/>
    <mergeCell ref="A6:U6"/>
    <mergeCell ref="A27:U27"/>
    <mergeCell ref="A48:U48"/>
  </mergeCells>
  <phoneticPr fontId="3"/>
  <pageMargins left="0.35433070866141736" right="0.35433070866141736" top="0.78740157480314965" bottom="0.78740157480314965" header="0.31496062992125984" footer="0.31496062992125984"/>
  <pageSetup paperSize="9" scale="59" orientation="portrait" horizontalDpi="4294967292" verticalDpi="4294967292" r:id="rId1"/>
  <headerFooter alignWithMargins="0"/>
  <rowBreaks count="1" manualBreakCount="1">
    <brk id="47" max="20"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3F65A-9CE3-4911-B763-4A6DC008A69E}">
  <dimension ref="A1:BI163"/>
  <sheetViews>
    <sheetView showGridLines="0" zoomScaleNormal="100" zoomScaleSheetLayoutView="100" workbookViewId="0"/>
  </sheetViews>
  <sheetFormatPr defaultColWidth="12.9140625" defaultRowHeight="15.5"/>
  <cols>
    <col min="1" max="1" width="14" style="302" customWidth="1"/>
    <col min="2" max="2" width="8.58203125" style="12" customWidth="1"/>
    <col min="3" max="20" width="4.25" style="11" customWidth="1"/>
    <col min="21" max="22" width="4.25" style="302" customWidth="1"/>
    <col min="23" max="26" width="12.9140625" style="302"/>
    <col min="27" max="16384" width="12.9140625" style="11"/>
  </cols>
  <sheetData>
    <row r="1" spans="1:26" ht="25">
      <c r="A1" s="920" t="s">
        <v>985</v>
      </c>
      <c r="B1" s="921"/>
      <c r="C1" s="152"/>
      <c r="D1" s="152"/>
      <c r="E1" s="152"/>
      <c r="F1" s="152"/>
      <c r="G1" s="152"/>
      <c r="H1" s="152"/>
      <c r="I1" s="152"/>
      <c r="J1" s="152"/>
      <c r="K1" s="152"/>
      <c r="L1" s="152"/>
      <c r="M1" s="152"/>
      <c r="N1" s="152"/>
      <c r="O1" s="152"/>
      <c r="P1" s="152"/>
      <c r="Q1" s="152"/>
      <c r="R1" s="152"/>
      <c r="S1" s="152"/>
      <c r="T1" s="152"/>
    </row>
    <row r="2" spans="1:26" ht="17.25" customHeight="1">
      <c r="A2" s="914"/>
      <c r="B2" s="567"/>
      <c r="C2" s="152"/>
      <c r="D2" s="152"/>
      <c r="E2" s="152"/>
      <c r="F2" s="152"/>
      <c r="G2" s="152"/>
      <c r="H2" s="152"/>
      <c r="I2" s="152"/>
      <c r="J2" s="152"/>
      <c r="K2" s="152"/>
      <c r="L2" s="152"/>
      <c r="M2" s="152"/>
      <c r="N2" s="152"/>
      <c r="O2" s="152"/>
      <c r="P2" s="152"/>
      <c r="Q2" s="152"/>
      <c r="R2" s="152"/>
      <c r="S2" s="152"/>
      <c r="T2" s="152"/>
    </row>
    <row r="3" spans="1:26" ht="17.25" customHeight="1">
      <c r="A3" s="922"/>
      <c r="B3" s="923"/>
      <c r="C3" s="152"/>
      <c r="D3" s="152"/>
      <c r="E3" s="152"/>
      <c r="F3" s="152"/>
      <c r="G3" s="152"/>
      <c r="H3" s="152"/>
      <c r="I3" s="916"/>
      <c r="J3" s="152"/>
      <c r="K3" s="152"/>
      <c r="L3" s="152"/>
      <c r="M3" s="152"/>
      <c r="N3" s="152"/>
      <c r="O3" s="152"/>
      <c r="P3" s="152"/>
      <c r="Q3" s="152"/>
      <c r="R3" s="152"/>
      <c r="S3" s="152"/>
      <c r="T3" s="152"/>
    </row>
    <row r="4" spans="1:26" ht="17.25" customHeight="1">
      <c r="A4" s="2634" t="s">
        <v>976</v>
      </c>
      <c r="B4" s="2665" t="s">
        <v>986</v>
      </c>
      <c r="C4" s="2666" t="s">
        <v>127</v>
      </c>
      <c r="D4" s="2667"/>
      <c r="E4" s="2667"/>
      <c r="F4" s="2667"/>
      <c r="G4" s="2667"/>
      <c r="H4" s="2667"/>
      <c r="I4" s="2667"/>
      <c r="J4" s="2667"/>
      <c r="K4" s="2667"/>
      <c r="L4" s="2667"/>
      <c r="M4" s="2667"/>
      <c r="N4" s="2667"/>
      <c r="O4" s="2667"/>
      <c r="P4" s="2667"/>
      <c r="Q4" s="2667"/>
      <c r="R4" s="2667"/>
      <c r="S4" s="2667"/>
      <c r="T4" s="2667"/>
      <c r="U4" s="2667"/>
      <c r="V4" s="2668"/>
    </row>
    <row r="5" spans="1:26" ht="19.5" customHeight="1">
      <c r="A5" s="2634"/>
      <c r="B5" s="2665"/>
      <c r="C5" s="917">
        <v>2005</v>
      </c>
      <c r="D5" s="917">
        <v>2006</v>
      </c>
      <c r="E5" s="917">
        <v>2007</v>
      </c>
      <c r="F5" s="917">
        <v>2008</v>
      </c>
      <c r="G5" s="917">
        <v>2009</v>
      </c>
      <c r="H5" s="917">
        <v>2010</v>
      </c>
      <c r="I5" s="917">
        <v>2011</v>
      </c>
      <c r="J5" s="917">
        <v>2012</v>
      </c>
      <c r="K5" s="917">
        <v>2013</v>
      </c>
      <c r="L5" s="917">
        <v>2014</v>
      </c>
      <c r="M5" s="917">
        <v>2015</v>
      </c>
      <c r="N5" s="917">
        <v>2016</v>
      </c>
      <c r="O5" s="917">
        <v>2017</v>
      </c>
      <c r="P5" s="917">
        <v>2018</v>
      </c>
      <c r="Q5" s="917">
        <v>2019</v>
      </c>
      <c r="R5" s="917">
        <v>2020</v>
      </c>
      <c r="S5" s="917">
        <v>2021</v>
      </c>
      <c r="T5" s="917">
        <v>2022</v>
      </c>
      <c r="U5" s="917">
        <v>2023</v>
      </c>
      <c r="V5" s="917">
        <v>2024</v>
      </c>
    </row>
    <row r="6" spans="1:26" ht="18" customHeight="1">
      <c r="A6" s="2669" t="s">
        <v>987</v>
      </c>
      <c r="B6" s="2670"/>
      <c r="C6" s="2670"/>
      <c r="D6" s="2670"/>
      <c r="E6" s="2670"/>
      <c r="F6" s="2670"/>
      <c r="G6" s="2670"/>
      <c r="H6" s="2670"/>
      <c r="I6" s="2670"/>
      <c r="J6" s="2670"/>
      <c r="K6" s="2670"/>
      <c r="L6" s="2670"/>
      <c r="M6" s="2670"/>
      <c r="N6" s="2670"/>
      <c r="O6" s="2670"/>
      <c r="P6" s="2670"/>
      <c r="Q6" s="2670"/>
      <c r="R6" s="2670"/>
      <c r="S6" s="2670"/>
      <c r="T6" s="2670"/>
      <c r="U6" s="2670"/>
      <c r="V6" s="2671"/>
    </row>
    <row r="7" spans="1:26" ht="15" customHeight="1">
      <c r="A7" s="2041" t="s">
        <v>373</v>
      </c>
      <c r="B7" s="2042" t="s">
        <v>988</v>
      </c>
      <c r="C7" s="2043">
        <v>7442</v>
      </c>
      <c r="D7" s="2043">
        <v>7599</v>
      </c>
      <c r="E7" s="2043">
        <v>8089</v>
      </c>
      <c r="F7" s="2043">
        <v>7945</v>
      </c>
      <c r="G7" s="2043">
        <v>7845</v>
      </c>
      <c r="H7" s="2043">
        <v>9413</v>
      </c>
      <c r="I7" s="2043">
        <v>9112</v>
      </c>
      <c r="J7" s="2044">
        <v>7870</v>
      </c>
      <c r="K7" s="2044">
        <v>6678</v>
      </c>
      <c r="L7" s="2044">
        <v>8393</v>
      </c>
      <c r="M7" s="2044">
        <v>7690</v>
      </c>
      <c r="N7" s="2044">
        <v>7872</v>
      </c>
      <c r="O7" s="2044">
        <v>7657</v>
      </c>
      <c r="P7" s="2044">
        <v>8006</v>
      </c>
      <c r="Q7" s="2044">
        <v>8650</v>
      </c>
      <c r="R7" s="2044">
        <v>9405</v>
      </c>
      <c r="S7" s="2044">
        <v>13829</v>
      </c>
      <c r="T7" s="2044">
        <v>11428</v>
      </c>
      <c r="U7" s="2044">
        <v>10873</v>
      </c>
      <c r="V7" s="1042">
        <v>10930</v>
      </c>
    </row>
    <row r="8" spans="1:26" s="925" customFormat="1" ht="15" customHeight="1">
      <c r="A8" s="1858" t="s">
        <v>379</v>
      </c>
      <c r="B8" s="1859" t="s">
        <v>988</v>
      </c>
      <c r="C8" s="1860">
        <v>3848</v>
      </c>
      <c r="D8" s="1860">
        <v>4783</v>
      </c>
      <c r="E8" s="1860">
        <v>4883</v>
      </c>
      <c r="F8" s="1860">
        <v>4805</v>
      </c>
      <c r="G8" s="1860">
        <v>5845</v>
      </c>
      <c r="H8" s="1860">
        <v>10991</v>
      </c>
      <c r="I8" s="1860">
        <v>8467</v>
      </c>
      <c r="J8" s="1042">
        <v>8168</v>
      </c>
      <c r="K8" s="1042">
        <v>7503</v>
      </c>
      <c r="L8" s="1042">
        <v>7180</v>
      </c>
      <c r="M8" s="1042">
        <v>6704</v>
      </c>
      <c r="N8" s="1042">
        <v>10124</v>
      </c>
      <c r="O8" s="1042">
        <v>10208</v>
      </c>
      <c r="P8" s="1042">
        <v>9752</v>
      </c>
      <c r="Q8" s="1042">
        <v>9872</v>
      </c>
      <c r="R8" s="1042">
        <v>13558</v>
      </c>
      <c r="S8" s="1042">
        <v>12245</v>
      </c>
      <c r="T8" s="1042">
        <v>13548</v>
      </c>
      <c r="U8" s="1042">
        <v>30531</v>
      </c>
      <c r="V8" s="1042">
        <v>17938</v>
      </c>
      <c r="W8" s="924"/>
      <c r="X8" s="924"/>
      <c r="Y8" s="924"/>
      <c r="Z8" s="924"/>
    </row>
    <row r="9" spans="1:26" s="925" customFormat="1" ht="15" customHeight="1">
      <c r="A9" s="1848" t="s">
        <v>378</v>
      </c>
      <c r="B9" s="1857" t="s">
        <v>988</v>
      </c>
      <c r="C9" s="1849">
        <v>6312</v>
      </c>
      <c r="D9" s="1849">
        <v>7125</v>
      </c>
      <c r="E9" s="1849">
        <v>7680</v>
      </c>
      <c r="F9" s="1849">
        <v>7577</v>
      </c>
      <c r="G9" s="1849">
        <v>6986</v>
      </c>
      <c r="H9" s="1849">
        <v>6844</v>
      </c>
      <c r="I9" s="1849">
        <v>7548</v>
      </c>
      <c r="J9" s="1041">
        <v>7665</v>
      </c>
      <c r="K9" s="1041">
        <v>8183</v>
      </c>
      <c r="L9" s="1041">
        <v>8494</v>
      </c>
      <c r="M9" s="1041">
        <v>9046</v>
      </c>
      <c r="N9" s="1041">
        <v>9095</v>
      </c>
      <c r="O9" s="1041">
        <v>10554</v>
      </c>
      <c r="P9" s="1041">
        <v>10775</v>
      </c>
      <c r="Q9" s="1041">
        <v>11355</v>
      </c>
      <c r="R9" s="1041">
        <v>12159</v>
      </c>
      <c r="S9" s="1041">
        <v>14714</v>
      </c>
      <c r="T9" s="1041">
        <v>14603</v>
      </c>
      <c r="U9" s="1041">
        <v>15085</v>
      </c>
      <c r="V9" s="1041">
        <v>17232</v>
      </c>
      <c r="W9" s="924"/>
      <c r="X9" s="924"/>
      <c r="Y9" s="924"/>
      <c r="Z9" s="924"/>
    </row>
    <row r="10" spans="1:26" s="925" customFormat="1" ht="15" customHeight="1">
      <c r="A10" s="1848" t="s">
        <v>377</v>
      </c>
      <c r="B10" s="1857" t="s">
        <v>988</v>
      </c>
      <c r="C10" s="1849">
        <v>1821</v>
      </c>
      <c r="D10" s="1849">
        <v>2255</v>
      </c>
      <c r="E10" s="1849">
        <v>2506</v>
      </c>
      <c r="F10" s="1849">
        <v>2688</v>
      </c>
      <c r="G10" s="1849">
        <v>2744</v>
      </c>
      <c r="H10" s="1849">
        <v>3724</v>
      </c>
      <c r="I10" s="1849">
        <v>2618</v>
      </c>
      <c r="J10" s="1041">
        <v>2778</v>
      </c>
      <c r="K10" s="1041">
        <v>2855</v>
      </c>
      <c r="L10" s="1041">
        <v>3297</v>
      </c>
      <c r="M10" s="1041">
        <v>4285</v>
      </c>
      <c r="N10" s="1041">
        <v>4366</v>
      </c>
      <c r="O10" s="1041">
        <v>4982</v>
      </c>
      <c r="P10" s="1041">
        <v>10329</v>
      </c>
      <c r="Q10" s="1041">
        <v>6407</v>
      </c>
      <c r="R10" s="1041">
        <v>6557</v>
      </c>
      <c r="S10" s="1041">
        <v>7084</v>
      </c>
      <c r="T10" s="1041">
        <v>6510</v>
      </c>
      <c r="U10" s="1041">
        <v>7675</v>
      </c>
      <c r="V10" s="1041">
        <v>12791</v>
      </c>
      <c r="W10" s="924"/>
      <c r="X10" s="924"/>
      <c r="Y10" s="924"/>
      <c r="Z10" s="924"/>
    </row>
    <row r="11" spans="1:26" s="925" customFormat="1" ht="15" customHeight="1">
      <c r="A11" s="1848" t="s">
        <v>384</v>
      </c>
      <c r="B11" s="1857" t="s">
        <v>988</v>
      </c>
      <c r="C11" s="1849">
        <v>3379</v>
      </c>
      <c r="D11" s="1849">
        <v>3902</v>
      </c>
      <c r="E11" s="1849">
        <v>5162</v>
      </c>
      <c r="F11" s="1849">
        <v>5179</v>
      </c>
      <c r="G11" s="1849">
        <v>4409</v>
      </c>
      <c r="H11" s="1849">
        <v>5318</v>
      </c>
      <c r="I11" s="1849">
        <v>5523</v>
      </c>
      <c r="J11" s="1041">
        <v>5243</v>
      </c>
      <c r="K11" s="1041">
        <v>4821</v>
      </c>
      <c r="L11" s="1041">
        <v>5579</v>
      </c>
      <c r="M11" s="1041">
        <v>5997</v>
      </c>
      <c r="N11" s="1041">
        <v>5890</v>
      </c>
      <c r="O11" s="1041">
        <v>5757</v>
      </c>
      <c r="P11" s="1041">
        <v>5932</v>
      </c>
      <c r="Q11" s="1041">
        <v>6059</v>
      </c>
      <c r="R11" s="1041">
        <v>6213</v>
      </c>
      <c r="S11" s="1041">
        <v>9736</v>
      </c>
      <c r="T11" s="1041">
        <v>9762</v>
      </c>
      <c r="U11" s="1041">
        <v>10935</v>
      </c>
      <c r="V11" s="1041">
        <v>13583</v>
      </c>
      <c r="W11" s="924"/>
      <c r="X11" s="924"/>
      <c r="Y11" s="924"/>
      <c r="Z11" s="924"/>
    </row>
    <row r="12" spans="1:26" s="925" customFormat="1" ht="15" customHeight="1">
      <c r="A12" s="1848" t="s">
        <v>381</v>
      </c>
      <c r="B12" s="1857" t="s">
        <v>2164</v>
      </c>
      <c r="C12" s="1849">
        <v>5705</v>
      </c>
      <c r="D12" s="1849">
        <v>6590</v>
      </c>
      <c r="E12" s="1849">
        <v>7598</v>
      </c>
      <c r="F12" s="1849">
        <v>7904</v>
      </c>
      <c r="G12" s="1849">
        <v>8896</v>
      </c>
      <c r="H12" s="1849">
        <v>10026</v>
      </c>
      <c r="I12" s="1849">
        <v>8326</v>
      </c>
      <c r="J12" s="1041">
        <v>9552</v>
      </c>
      <c r="K12" s="1041">
        <v>9270</v>
      </c>
      <c r="L12" s="1041">
        <v>9895</v>
      </c>
      <c r="M12" s="1041">
        <v>9581</v>
      </c>
      <c r="N12" s="1041">
        <v>11532</v>
      </c>
      <c r="O12" s="1041">
        <v>11292</v>
      </c>
      <c r="P12" s="1041">
        <v>12092</v>
      </c>
      <c r="Q12" s="1041">
        <v>12774</v>
      </c>
      <c r="R12" s="1041">
        <v>13009</v>
      </c>
      <c r="S12" s="1041">
        <v>14799</v>
      </c>
      <c r="T12" s="1041">
        <v>16023</v>
      </c>
      <c r="U12" s="1042">
        <v>14200</v>
      </c>
      <c r="V12" s="1042">
        <v>15304</v>
      </c>
      <c r="W12" s="924"/>
      <c r="X12" s="924"/>
      <c r="Y12" s="924"/>
      <c r="Z12" s="924"/>
    </row>
    <row r="13" spans="1:26" s="925" customFormat="1" ht="15" customHeight="1">
      <c r="A13" s="1858" t="s">
        <v>380</v>
      </c>
      <c r="B13" s="1859" t="s">
        <v>988</v>
      </c>
      <c r="C13" s="1860">
        <v>4846</v>
      </c>
      <c r="D13" s="1860">
        <v>5321</v>
      </c>
      <c r="E13" s="1860">
        <v>6430</v>
      </c>
      <c r="F13" s="1860">
        <v>7217</v>
      </c>
      <c r="G13" s="1860">
        <v>7469</v>
      </c>
      <c r="H13" s="1860">
        <v>9070</v>
      </c>
      <c r="I13" s="1860">
        <v>9583</v>
      </c>
      <c r="J13" s="1042">
        <v>9332</v>
      </c>
      <c r="K13" s="1042">
        <v>9852</v>
      </c>
      <c r="L13" s="1042">
        <v>9943</v>
      </c>
      <c r="M13" s="1042">
        <v>9116</v>
      </c>
      <c r="N13" s="1042">
        <v>9039</v>
      </c>
      <c r="O13" s="1042">
        <v>8972</v>
      </c>
      <c r="P13" s="1042">
        <v>9074</v>
      </c>
      <c r="Q13" s="1042">
        <v>9402</v>
      </c>
      <c r="R13" s="1042">
        <v>8980</v>
      </c>
      <c r="S13" s="1042">
        <v>9540</v>
      </c>
      <c r="T13" s="1042">
        <v>9996</v>
      </c>
      <c r="U13" s="1041">
        <v>11371</v>
      </c>
      <c r="V13" s="1041">
        <v>10022</v>
      </c>
      <c r="W13" s="924"/>
      <c r="X13" s="924"/>
      <c r="Y13" s="924"/>
      <c r="Z13" s="924"/>
    </row>
    <row r="14" spans="1:26" s="925" customFormat="1" ht="15" customHeight="1">
      <c r="A14" s="1848" t="s">
        <v>383</v>
      </c>
      <c r="B14" s="1857" t="s">
        <v>988</v>
      </c>
      <c r="C14" s="1849">
        <v>2746</v>
      </c>
      <c r="D14" s="1849">
        <v>2991</v>
      </c>
      <c r="E14" s="1849">
        <v>3282</v>
      </c>
      <c r="F14" s="1849">
        <v>3585</v>
      </c>
      <c r="G14" s="1849">
        <v>3647</v>
      </c>
      <c r="H14" s="1849">
        <v>3566</v>
      </c>
      <c r="I14" s="1849">
        <v>3839</v>
      </c>
      <c r="J14" s="1041">
        <v>3904</v>
      </c>
      <c r="K14" s="1041">
        <v>3731</v>
      </c>
      <c r="L14" s="1041">
        <v>4534</v>
      </c>
      <c r="M14" s="1041">
        <v>5920</v>
      </c>
      <c r="N14" s="1041">
        <v>4940</v>
      </c>
      <c r="O14" s="1041">
        <v>6411</v>
      </c>
      <c r="P14" s="1041">
        <v>6345</v>
      </c>
      <c r="Q14" s="1041">
        <v>6148</v>
      </c>
      <c r="R14" s="1041">
        <v>11143</v>
      </c>
      <c r="S14" s="1041">
        <v>11354</v>
      </c>
      <c r="T14" s="1041">
        <v>9509</v>
      </c>
      <c r="U14" s="1041">
        <v>9299</v>
      </c>
      <c r="V14" s="1041">
        <v>11159</v>
      </c>
      <c r="W14" s="924"/>
      <c r="X14" s="924"/>
      <c r="Y14" s="924"/>
      <c r="Z14" s="924"/>
    </row>
    <row r="15" spans="1:26" s="925" customFormat="1" ht="15" customHeight="1">
      <c r="A15" s="1848" t="s">
        <v>390</v>
      </c>
      <c r="B15" s="1857" t="s">
        <v>988</v>
      </c>
      <c r="C15" s="1849">
        <v>3026</v>
      </c>
      <c r="D15" s="1849">
        <v>3129</v>
      </c>
      <c r="E15" s="1849">
        <v>3487</v>
      </c>
      <c r="F15" s="1849">
        <v>3841</v>
      </c>
      <c r="G15" s="1849">
        <v>4327</v>
      </c>
      <c r="H15" s="1849">
        <v>4884</v>
      </c>
      <c r="I15" s="1849">
        <v>5021</v>
      </c>
      <c r="J15" s="1041">
        <v>5278</v>
      </c>
      <c r="K15" s="1041">
        <v>5531</v>
      </c>
      <c r="L15" s="1041">
        <v>4734</v>
      </c>
      <c r="M15" s="1041">
        <v>4796</v>
      </c>
      <c r="N15" s="1041">
        <v>5243.9</v>
      </c>
      <c r="O15" s="1041">
        <v>5281.8</v>
      </c>
      <c r="P15" s="1041">
        <v>5307.1</v>
      </c>
      <c r="Q15" s="1041">
        <v>5595</v>
      </c>
      <c r="R15" s="1041">
        <v>6085.7</v>
      </c>
      <c r="S15" s="1041">
        <v>7025.9</v>
      </c>
      <c r="T15" s="1041">
        <v>7190.8</v>
      </c>
      <c r="U15" s="1041">
        <v>9313.4</v>
      </c>
      <c r="V15" s="1041">
        <v>10990.6</v>
      </c>
      <c r="W15" s="924"/>
      <c r="X15" s="924"/>
      <c r="Y15" s="924"/>
      <c r="Z15" s="924"/>
    </row>
    <row r="16" spans="1:26" s="925" customFormat="1" ht="15" customHeight="1">
      <c r="A16" s="1848" t="s">
        <v>385</v>
      </c>
      <c r="B16" s="1857" t="s">
        <v>989</v>
      </c>
      <c r="C16" s="1849">
        <v>4044</v>
      </c>
      <c r="D16" s="1849">
        <v>4430</v>
      </c>
      <c r="E16" s="1849">
        <v>4537</v>
      </c>
      <c r="F16" s="1849">
        <v>4575</v>
      </c>
      <c r="G16" s="1849">
        <v>4583</v>
      </c>
      <c r="H16" s="1849">
        <v>4401</v>
      </c>
      <c r="I16" s="1849">
        <v>4811</v>
      </c>
      <c r="J16" s="1041">
        <v>4922</v>
      </c>
      <c r="K16" s="1041">
        <v>4770</v>
      </c>
      <c r="L16" s="1041">
        <v>4824</v>
      </c>
      <c r="M16" s="1041">
        <v>5259</v>
      </c>
      <c r="N16" s="1041">
        <v>5172</v>
      </c>
      <c r="O16" s="1041">
        <v>5472</v>
      </c>
      <c r="P16" s="1041">
        <v>5894</v>
      </c>
      <c r="Q16" s="1041">
        <v>6018</v>
      </c>
      <c r="R16" s="1041">
        <v>5529</v>
      </c>
      <c r="S16" s="1041">
        <v>5692</v>
      </c>
      <c r="T16" s="1041">
        <v>6706</v>
      </c>
      <c r="U16" s="1041">
        <v>6728</v>
      </c>
      <c r="V16" s="1041">
        <v>7394</v>
      </c>
      <c r="W16" s="924"/>
      <c r="X16" s="924"/>
      <c r="Y16" s="924"/>
      <c r="Z16" s="924"/>
    </row>
    <row r="17" spans="1:26" s="925" customFormat="1" ht="15" customHeight="1">
      <c r="A17" s="1848" t="s">
        <v>393</v>
      </c>
      <c r="B17" s="1857" t="s">
        <v>991</v>
      </c>
      <c r="C17" s="1849">
        <v>5085</v>
      </c>
      <c r="D17" s="1849">
        <v>6316</v>
      </c>
      <c r="E17" s="1849">
        <v>8538</v>
      </c>
      <c r="F17" s="1849">
        <v>7856</v>
      </c>
      <c r="G17" s="1849">
        <v>7864</v>
      </c>
      <c r="H17" s="1849">
        <v>9602</v>
      </c>
      <c r="I17" s="1849">
        <v>9628</v>
      </c>
      <c r="J17" s="1041">
        <v>10897</v>
      </c>
      <c r="K17" s="1041">
        <v>11733</v>
      </c>
      <c r="L17" s="1041">
        <v>13762</v>
      </c>
      <c r="M17" s="1041">
        <v>13608</v>
      </c>
      <c r="N17" s="1041">
        <v>14563</v>
      </c>
      <c r="O17" s="1041">
        <v>14014</v>
      </c>
      <c r="P17" s="1041">
        <v>14805</v>
      </c>
      <c r="Q17" s="1041">
        <v>14220</v>
      </c>
      <c r="R17" s="1041">
        <v>15462</v>
      </c>
      <c r="S17" s="1041">
        <v>17772</v>
      </c>
      <c r="T17" s="1041">
        <v>24047</v>
      </c>
      <c r="U17" s="1041">
        <v>32443</v>
      </c>
      <c r="V17" s="1041">
        <v>48062</v>
      </c>
      <c r="W17" s="924"/>
      <c r="X17" s="924"/>
      <c r="Y17" s="924"/>
      <c r="Z17" s="924"/>
    </row>
    <row r="18" spans="1:26" s="925" customFormat="1" ht="15" customHeight="1">
      <c r="A18" s="1848" t="s">
        <v>387</v>
      </c>
      <c r="B18" s="1857" t="s">
        <v>990</v>
      </c>
      <c r="C18" s="1849">
        <v>3136</v>
      </c>
      <c r="D18" s="1849">
        <v>3457</v>
      </c>
      <c r="E18" s="1849">
        <v>3327</v>
      </c>
      <c r="F18" s="1849">
        <v>3681</v>
      </c>
      <c r="G18" s="1849">
        <v>4106</v>
      </c>
      <c r="H18" s="1849">
        <v>4457</v>
      </c>
      <c r="I18" s="1849">
        <v>4009</v>
      </c>
      <c r="J18" s="1041">
        <v>3968</v>
      </c>
      <c r="K18" s="1041">
        <v>3923</v>
      </c>
      <c r="L18" s="1041">
        <v>3450</v>
      </c>
      <c r="M18" s="1041">
        <v>3560</v>
      </c>
      <c r="N18" s="1041">
        <v>3628</v>
      </c>
      <c r="O18" s="1041">
        <v>4476</v>
      </c>
      <c r="P18" s="1041">
        <v>3893</v>
      </c>
      <c r="Q18" s="1041">
        <v>4568</v>
      </c>
      <c r="R18" s="1041">
        <v>5098</v>
      </c>
      <c r="S18" s="1041">
        <v>5278</v>
      </c>
      <c r="T18" s="1041">
        <v>5488</v>
      </c>
      <c r="U18" s="1041">
        <v>6223</v>
      </c>
      <c r="V18" s="1041">
        <v>6401</v>
      </c>
      <c r="W18" s="924"/>
      <c r="X18" s="924"/>
      <c r="Y18" s="924"/>
      <c r="Z18" s="924"/>
    </row>
    <row r="19" spans="1:26" s="925" customFormat="1" ht="15" customHeight="1">
      <c r="A19" s="1848" t="s">
        <v>392</v>
      </c>
      <c r="B19" s="1857" t="s">
        <v>988</v>
      </c>
      <c r="C19" s="1849">
        <v>2314</v>
      </c>
      <c r="D19" s="1849">
        <v>3366</v>
      </c>
      <c r="E19" s="1849">
        <v>3266</v>
      </c>
      <c r="F19" s="1849">
        <v>3030</v>
      </c>
      <c r="G19" s="1849">
        <v>2864</v>
      </c>
      <c r="H19" s="1849">
        <v>2894</v>
      </c>
      <c r="I19" s="1849">
        <v>3167</v>
      </c>
      <c r="J19" s="1041">
        <v>3380</v>
      </c>
      <c r="K19" s="1041">
        <v>4083</v>
      </c>
      <c r="L19" s="1041">
        <v>4297</v>
      </c>
      <c r="M19" s="1041">
        <v>4070</v>
      </c>
      <c r="N19" s="1041">
        <v>3840</v>
      </c>
      <c r="O19" s="1041">
        <v>3562</v>
      </c>
      <c r="P19" s="1041">
        <v>3737</v>
      </c>
      <c r="Q19" s="1041">
        <v>4116</v>
      </c>
      <c r="R19" s="1041">
        <v>4207</v>
      </c>
      <c r="S19" s="1041">
        <v>4819</v>
      </c>
      <c r="T19" s="1041">
        <v>4434</v>
      </c>
      <c r="U19" s="1041">
        <v>4784</v>
      </c>
      <c r="V19" s="1041">
        <v>5964</v>
      </c>
      <c r="W19" s="924"/>
      <c r="X19" s="924"/>
      <c r="Y19" s="924"/>
      <c r="Z19" s="924"/>
    </row>
    <row r="20" spans="1:26" s="925" customFormat="1" ht="15" customHeight="1">
      <c r="A20" s="1848" t="s">
        <v>391</v>
      </c>
      <c r="B20" s="1857" t="s">
        <v>988</v>
      </c>
      <c r="C20" s="1861" t="s">
        <v>194</v>
      </c>
      <c r="D20" s="1861" t="s">
        <v>194</v>
      </c>
      <c r="E20" s="1861" t="s">
        <v>194</v>
      </c>
      <c r="F20" s="1861" t="s">
        <v>194</v>
      </c>
      <c r="G20" s="1862">
        <v>914</v>
      </c>
      <c r="H20" s="1849">
        <v>1073</v>
      </c>
      <c r="I20" s="1849">
        <v>1229</v>
      </c>
      <c r="J20" s="1041">
        <v>1760</v>
      </c>
      <c r="K20" s="1041">
        <v>2120</v>
      </c>
      <c r="L20" s="1041">
        <v>2854</v>
      </c>
      <c r="M20" s="1041">
        <v>3014</v>
      </c>
      <c r="N20" s="1041">
        <v>5098</v>
      </c>
      <c r="O20" s="1041">
        <v>3734</v>
      </c>
      <c r="P20" s="1041">
        <v>5018</v>
      </c>
      <c r="Q20" s="1041">
        <v>9106</v>
      </c>
      <c r="R20" s="1041">
        <v>5039</v>
      </c>
      <c r="S20" s="1041">
        <v>5363</v>
      </c>
      <c r="T20" s="1041">
        <v>4977</v>
      </c>
      <c r="U20" s="1041">
        <v>5718</v>
      </c>
      <c r="V20" s="1041">
        <v>5907</v>
      </c>
      <c r="W20" s="924"/>
      <c r="X20" s="924"/>
      <c r="Y20" s="924"/>
      <c r="Z20" s="924"/>
    </row>
    <row r="21" spans="1:26" s="925" customFormat="1" ht="15" customHeight="1">
      <c r="A21" s="1848" t="s">
        <v>396</v>
      </c>
      <c r="B21" s="1857" t="s">
        <v>989</v>
      </c>
      <c r="C21" s="1849">
        <v>1360</v>
      </c>
      <c r="D21" s="1849">
        <v>1574</v>
      </c>
      <c r="E21" s="1849">
        <v>1730</v>
      </c>
      <c r="F21" s="1849">
        <v>2109</v>
      </c>
      <c r="G21" s="1849">
        <v>2215</v>
      </c>
      <c r="H21" s="1849">
        <v>2453</v>
      </c>
      <c r="I21" s="1849">
        <v>2516</v>
      </c>
      <c r="J21" s="1041">
        <v>2795</v>
      </c>
      <c r="K21" s="1041">
        <v>2743</v>
      </c>
      <c r="L21" s="1041">
        <v>2654</v>
      </c>
      <c r="M21" s="1041">
        <v>3004</v>
      </c>
      <c r="N21" s="1041">
        <v>3112</v>
      </c>
      <c r="O21" s="1041">
        <v>3078</v>
      </c>
      <c r="P21" s="1041">
        <v>3164</v>
      </c>
      <c r="Q21" s="1041">
        <v>3462</v>
      </c>
      <c r="R21" s="1041">
        <v>3696</v>
      </c>
      <c r="S21" s="1041">
        <v>4127</v>
      </c>
      <c r="T21" s="1041">
        <v>5047</v>
      </c>
      <c r="U21" s="1041">
        <v>5220</v>
      </c>
      <c r="V21" s="1041">
        <v>6212</v>
      </c>
      <c r="W21" s="924"/>
      <c r="X21" s="924"/>
      <c r="Y21" s="924"/>
      <c r="Z21" s="924"/>
    </row>
    <row r="22" spans="1:26" s="925" customFormat="1" ht="15" customHeight="1">
      <c r="A22" s="1848" t="s">
        <v>395</v>
      </c>
      <c r="B22" s="1857" t="s">
        <v>989</v>
      </c>
      <c r="C22" s="1849">
        <v>1886</v>
      </c>
      <c r="D22" s="1849">
        <v>2297</v>
      </c>
      <c r="E22" s="1849">
        <v>2578</v>
      </c>
      <c r="F22" s="1849">
        <v>2653</v>
      </c>
      <c r="G22" s="1849">
        <v>2746</v>
      </c>
      <c r="H22" s="1849">
        <v>3053</v>
      </c>
      <c r="I22" s="1849">
        <v>2932</v>
      </c>
      <c r="J22" s="1041">
        <v>3013</v>
      </c>
      <c r="K22" s="1041">
        <v>3190</v>
      </c>
      <c r="L22" s="1041">
        <v>3574</v>
      </c>
      <c r="M22" s="1041">
        <v>4329</v>
      </c>
      <c r="N22" s="1041">
        <v>4678</v>
      </c>
      <c r="O22" s="1041">
        <v>4504</v>
      </c>
      <c r="P22" s="1041">
        <v>5246</v>
      </c>
      <c r="Q22" s="1041">
        <v>5342</v>
      </c>
      <c r="R22" s="1041">
        <v>7126</v>
      </c>
      <c r="S22" s="1041">
        <v>5412</v>
      </c>
      <c r="T22" s="1041">
        <v>6572</v>
      </c>
      <c r="U22" s="1041">
        <v>5371</v>
      </c>
      <c r="V22" s="1041">
        <v>6209</v>
      </c>
      <c r="W22" s="924"/>
      <c r="X22" s="924"/>
      <c r="Y22" s="924"/>
      <c r="Z22" s="924"/>
    </row>
    <row r="23" spans="1:26" s="925" customFormat="1" ht="15" customHeight="1">
      <c r="A23" s="1848" t="s">
        <v>399</v>
      </c>
      <c r="B23" s="1857" t="s">
        <v>988</v>
      </c>
      <c r="C23" s="1849">
        <v>369</v>
      </c>
      <c r="D23" s="1849">
        <v>495</v>
      </c>
      <c r="E23" s="1849">
        <v>581</v>
      </c>
      <c r="F23" s="1849">
        <v>786</v>
      </c>
      <c r="G23" s="1849">
        <v>802</v>
      </c>
      <c r="H23" s="1849">
        <v>933</v>
      </c>
      <c r="I23" s="1849">
        <v>1095</v>
      </c>
      <c r="J23" s="1041">
        <v>1356</v>
      </c>
      <c r="K23" s="1041">
        <v>1427</v>
      </c>
      <c r="L23" s="1041">
        <v>1395</v>
      </c>
      <c r="M23" s="1041">
        <v>1525</v>
      </c>
      <c r="N23" s="1041">
        <v>2111</v>
      </c>
      <c r="O23" s="1041">
        <v>1848</v>
      </c>
      <c r="P23" s="1041">
        <v>1213</v>
      </c>
      <c r="Q23" s="1041">
        <v>1010</v>
      </c>
      <c r="R23" s="1041">
        <v>997</v>
      </c>
      <c r="S23" s="1041">
        <v>967</v>
      </c>
      <c r="T23" s="1041">
        <v>838</v>
      </c>
      <c r="U23" s="1041">
        <v>953</v>
      </c>
      <c r="V23" s="1041">
        <v>998</v>
      </c>
      <c r="W23" s="924"/>
      <c r="X23" s="924"/>
      <c r="Y23" s="924"/>
      <c r="Z23" s="924"/>
    </row>
    <row r="24" spans="1:26" s="925" customFormat="1" ht="15" customHeight="1">
      <c r="A24" s="1848" t="s">
        <v>400</v>
      </c>
      <c r="B24" s="1857" t="s">
        <v>988</v>
      </c>
      <c r="C24" s="1849">
        <v>119.48694735904799</v>
      </c>
      <c r="D24" s="1849">
        <v>161.87107718405397</v>
      </c>
      <c r="E24" s="1849">
        <v>215.38351144745999</v>
      </c>
      <c r="F24" s="1849">
        <v>251.489007973658</v>
      </c>
      <c r="G24" s="1849">
        <v>269.17265117069604</v>
      </c>
      <c r="H24" s="1849">
        <v>347.50443537182304</v>
      </c>
      <c r="I24" s="1849">
        <v>363.30515586302903</v>
      </c>
      <c r="J24" s="1041">
        <v>426.8</v>
      </c>
      <c r="K24" s="1041">
        <v>466.4</v>
      </c>
      <c r="L24" s="1041">
        <v>462.7</v>
      </c>
      <c r="M24" s="1041">
        <v>613.79999999999995</v>
      </c>
      <c r="N24" s="1041">
        <v>645.29999999999995</v>
      </c>
      <c r="O24" s="1041">
        <v>702.4</v>
      </c>
      <c r="P24" s="1041">
        <v>831.8</v>
      </c>
      <c r="Q24" s="1041">
        <v>921.8</v>
      </c>
      <c r="R24" s="1041">
        <v>1001.4</v>
      </c>
      <c r="S24" s="1041">
        <v>1156.2</v>
      </c>
      <c r="T24" s="1041">
        <v>1235</v>
      </c>
      <c r="U24" s="1041">
        <v>1430</v>
      </c>
      <c r="V24" s="1041">
        <v>1359</v>
      </c>
      <c r="W24" s="924"/>
      <c r="X24" s="924"/>
      <c r="Y24" s="924"/>
      <c r="Z24" s="924"/>
    </row>
    <row r="25" spans="1:26" s="925" customFormat="1" ht="15" customHeight="1">
      <c r="A25" s="1848" t="s">
        <v>398</v>
      </c>
      <c r="B25" s="1857" t="s">
        <v>988</v>
      </c>
      <c r="C25" s="1861" t="s">
        <v>194</v>
      </c>
      <c r="D25" s="1861" t="s">
        <v>194</v>
      </c>
      <c r="E25" s="1861" t="s">
        <v>194</v>
      </c>
      <c r="F25" s="1861" t="s">
        <v>194</v>
      </c>
      <c r="G25" s="1862">
        <v>275</v>
      </c>
      <c r="H25" s="1849">
        <v>282</v>
      </c>
      <c r="I25" s="1849">
        <v>295</v>
      </c>
      <c r="J25" s="1849">
        <v>401</v>
      </c>
      <c r="K25" s="1041">
        <v>508</v>
      </c>
      <c r="L25" s="1041">
        <v>582</v>
      </c>
      <c r="M25" s="1041">
        <v>672</v>
      </c>
      <c r="N25" s="1041">
        <v>826.8</v>
      </c>
      <c r="O25" s="1041">
        <v>783.3</v>
      </c>
      <c r="P25" s="1041">
        <v>704.5</v>
      </c>
      <c r="Q25" s="1041">
        <v>640</v>
      </c>
      <c r="R25" s="1041">
        <v>555.1</v>
      </c>
      <c r="S25" s="1041">
        <v>751.1</v>
      </c>
      <c r="T25" s="1041">
        <v>662.2</v>
      </c>
      <c r="U25" s="1041">
        <v>805.2</v>
      </c>
      <c r="V25" s="1041">
        <v>808.7</v>
      </c>
      <c r="W25" s="924"/>
      <c r="X25" s="924"/>
      <c r="Y25" s="924"/>
      <c r="Z25" s="924"/>
    </row>
    <row r="26" spans="1:26" s="925" customFormat="1" ht="15" customHeight="1">
      <c r="A26" s="2036" t="s">
        <v>401</v>
      </c>
      <c r="B26" s="2045" t="s">
        <v>988</v>
      </c>
      <c r="C26" s="2037">
        <v>747.67100000000005</v>
      </c>
      <c r="D26" s="2037">
        <v>718.39</v>
      </c>
      <c r="E26" s="2037">
        <v>925.16399999999999</v>
      </c>
      <c r="F26" s="2037">
        <v>1072.058</v>
      </c>
      <c r="G26" s="2037">
        <v>1283.068</v>
      </c>
      <c r="H26" s="2037">
        <v>1248.604</v>
      </c>
      <c r="I26" s="2037">
        <v>1219.6020000000001</v>
      </c>
      <c r="J26" s="2038">
        <v>1334.9190000000001</v>
      </c>
      <c r="K26" s="2038">
        <v>1444.1</v>
      </c>
      <c r="L26" s="2038">
        <v>1893.4</v>
      </c>
      <c r="M26" s="2038">
        <v>2012.8</v>
      </c>
      <c r="N26" s="2038">
        <v>1973.3</v>
      </c>
      <c r="O26" s="2038">
        <v>2253.6</v>
      </c>
      <c r="P26" s="2038">
        <v>2597.1999999999998</v>
      </c>
      <c r="Q26" s="2038">
        <v>2280.6</v>
      </c>
      <c r="R26" s="2038">
        <v>3990.9</v>
      </c>
      <c r="S26" s="2038">
        <v>2501.1999999999998</v>
      </c>
      <c r="T26" s="2038">
        <v>2231.1</v>
      </c>
      <c r="U26" s="2038">
        <v>2462</v>
      </c>
      <c r="V26" s="2038">
        <v>2041.8</v>
      </c>
      <c r="W26" s="924"/>
      <c r="X26" s="924"/>
      <c r="Y26" s="924"/>
      <c r="Z26" s="924"/>
    </row>
    <row r="27" spans="1:26" s="925" customFormat="1" ht="19.5" customHeight="1">
      <c r="A27" s="2596" t="s">
        <v>992</v>
      </c>
      <c r="B27" s="2597"/>
      <c r="C27" s="2597"/>
      <c r="D27" s="2597"/>
      <c r="E27" s="2597"/>
      <c r="F27" s="2597"/>
      <c r="G27" s="2597"/>
      <c r="H27" s="2597"/>
      <c r="I27" s="2597"/>
      <c r="J27" s="2597"/>
      <c r="K27" s="2597"/>
      <c r="L27" s="2597"/>
      <c r="M27" s="2597"/>
      <c r="N27" s="2597"/>
      <c r="O27" s="2597"/>
      <c r="P27" s="2597"/>
      <c r="Q27" s="2597"/>
      <c r="R27" s="2597"/>
      <c r="S27" s="2597"/>
      <c r="T27" s="2597"/>
      <c r="U27" s="2597"/>
      <c r="V27" s="2598"/>
      <c r="W27" s="924"/>
      <c r="X27" s="924"/>
      <c r="Y27" s="924"/>
      <c r="Z27" s="924"/>
    </row>
    <row r="28" spans="1:26" s="925" customFormat="1" ht="15" customHeight="1">
      <c r="A28" s="1858" t="s">
        <v>373</v>
      </c>
      <c r="B28" s="1864" t="s">
        <v>993</v>
      </c>
      <c r="C28" s="2046">
        <v>96.9</v>
      </c>
      <c r="D28" s="2046">
        <v>102.1</v>
      </c>
      <c r="E28" s="2046">
        <v>106.4</v>
      </c>
      <c r="F28" s="2046">
        <v>98.2</v>
      </c>
      <c r="G28" s="2046">
        <v>98.7</v>
      </c>
      <c r="H28" s="1865">
        <v>120</v>
      </c>
      <c r="I28" s="1865">
        <v>96.8</v>
      </c>
      <c r="J28" s="1865">
        <v>86.4</v>
      </c>
      <c r="K28" s="1865">
        <v>84.9</v>
      </c>
      <c r="L28" s="1865">
        <v>125.7</v>
      </c>
      <c r="M28" s="1865">
        <v>91.6</v>
      </c>
      <c r="N28" s="1865">
        <v>102.3667100130039</v>
      </c>
      <c r="O28" s="1865">
        <v>97.268800813008127</v>
      </c>
      <c r="P28" s="1865">
        <v>104.55792085673241</v>
      </c>
      <c r="Q28" s="1865">
        <v>108</v>
      </c>
      <c r="R28" s="1865">
        <v>108.72832369942196</v>
      </c>
      <c r="S28" s="1865">
        <v>147.0388091440723</v>
      </c>
      <c r="T28" s="1865">
        <v>82.637934774748715</v>
      </c>
      <c r="U28" s="1865">
        <v>95.143507175358764</v>
      </c>
      <c r="V28" s="1865">
        <v>100.52423434194699</v>
      </c>
      <c r="W28" s="1841"/>
      <c r="X28" s="924"/>
      <c r="Y28" s="924"/>
      <c r="Z28" s="924"/>
    </row>
    <row r="29" spans="1:26" s="925" customFormat="1" ht="15" customHeight="1">
      <c r="A29" s="1858" t="s">
        <v>379</v>
      </c>
      <c r="B29" s="1864" t="s">
        <v>993</v>
      </c>
      <c r="C29" s="1865">
        <v>96</v>
      </c>
      <c r="D29" s="1865">
        <v>124.3</v>
      </c>
      <c r="E29" s="1866">
        <v>102.1</v>
      </c>
      <c r="F29" s="1865">
        <v>98.4</v>
      </c>
      <c r="G29" s="1865">
        <v>121.6</v>
      </c>
      <c r="H29" s="1865">
        <v>188</v>
      </c>
      <c r="I29" s="1865">
        <v>77</v>
      </c>
      <c r="J29" s="1865">
        <v>96.5</v>
      </c>
      <c r="K29" s="1865">
        <v>91.9</v>
      </c>
      <c r="L29" s="1865">
        <v>95.7</v>
      </c>
      <c r="M29" s="1865">
        <v>93.4</v>
      </c>
      <c r="N29" s="1865">
        <v>151.01431980906921</v>
      </c>
      <c r="O29" s="1865">
        <v>100.829711576452</v>
      </c>
      <c r="P29" s="1865">
        <v>95.532915360501562</v>
      </c>
      <c r="Q29" s="1865">
        <v>101.2</v>
      </c>
      <c r="R29" s="1865">
        <v>137.33792544570503</v>
      </c>
      <c r="S29" s="1865">
        <v>90.315680778875944</v>
      </c>
      <c r="T29" s="1865">
        <v>110.64107799101674</v>
      </c>
      <c r="U29" s="1861">
        <v>225.3542958370239</v>
      </c>
      <c r="V29" s="1861">
        <v>58.753398185450855</v>
      </c>
      <c r="W29" s="1841"/>
      <c r="X29" s="924"/>
      <c r="Y29" s="924"/>
      <c r="Z29" s="924"/>
    </row>
    <row r="30" spans="1:26" s="925" customFormat="1" ht="15" customHeight="1">
      <c r="A30" s="1848" t="s">
        <v>378</v>
      </c>
      <c r="B30" s="2209" t="s">
        <v>993</v>
      </c>
      <c r="C30" s="1861">
        <v>121.3</v>
      </c>
      <c r="D30" s="1861">
        <v>112.9</v>
      </c>
      <c r="E30" s="1863">
        <v>107.8</v>
      </c>
      <c r="F30" s="1861">
        <v>98.7</v>
      </c>
      <c r="G30" s="1861">
        <v>92.2</v>
      </c>
      <c r="H30" s="1861">
        <v>98</v>
      </c>
      <c r="I30" s="1861">
        <v>110.3</v>
      </c>
      <c r="J30" s="1861">
        <v>101.6</v>
      </c>
      <c r="K30" s="1861">
        <v>106.8</v>
      </c>
      <c r="L30" s="1861">
        <v>103.8</v>
      </c>
      <c r="M30" s="1861">
        <v>106.5</v>
      </c>
      <c r="N30" s="1861">
        <v>100.54167587884147</v>
      </c>
      <c r="O30" s="1861">
        <v>116.0417811984607</v>
      </c>
      <c r="P30" s="1861">
        <v>102.09399279893879</v>
      </c>
      <c r="Q30" s="1861">
        <v>105.6</v>
      </c>
      <c r="R30" s="1861">
        <v>107.08058124174373</v>
      </c>
      <c r="S30" s="1861">
        <v>121.0132412204951</v>
      </c>
      <c r="T30" s="1861">
        <v>99.245616419736308</v>
      </c>
      <c r="U30" s="1861">
        <v>103.30069163870436</v>
      </c>
      <c r="V30" s="1861">
        <v>114.23268147166</v>
      </c>
      <c r="W30" s="1841"/>
      <c r="X30" s="924"/>
      <c r="Y30" s="924"/>
      <c r="Z30" s="924"/>
    </row>
    <row r="31" spans="1:26" s="925" customFormat="1" ht="15" customHeight="1">
      <c r="A31" s="1858" t="s">
        <v>377</v>
      </c>
      <c r="B31" s="1864" t="s">
        <v>993</v>
      </c>
      <c r="C31" s="1865">
        <v>107.3</v>
      </c>
      <c r="D31" s="1865">
        <v>123.8</v>
      </c>
      <c r="E31" s="1866">
        <v>111.1</v>
      </c>
      <c r="F31" s="1865">
        <v>107.3</v>
      </c>
      <c r="G31" s="1865">
        <v>102.1</v>
      </c>
      <c r="H31" s="1865">
        <v>135.69999999999999</v>
      </c>
      <c r="I31" s="1865" t="s">
        <v>194</v>
      </c>
      <c r="J31" s="1865">
        <v>106.1</v>
      </c>
      <c r="K31" s="1865">
        <v>102.8</v>
      </c>
      <c r="L31" s="1865">
        <v>115.5</v>
      </c>
      <c r="M31" s="1865">
        <v>130</v>
      </c>
      <c r="N31" s="1865">
        <v>101.89031505250875</v>
      </c>
      <c r="O31" s="1865">
        <v>114.1090242785158</v>
      </c>
      <c r="P31" s="1865">
        <v>207.32637494981935</v>
      </c>
      <c r="Q31" s="1865">
        <v>62</v>
      </c>
      <c r="R31" s="1865">
        <v>102.34118932417668</v>
      </c>
      <c r="S31" s="1865">
        <v>108.03721213969804</v>
      </c>
      <c r="T31" s="1865">
        <v>91.897233201581031</v>
      </c>
      <c r="U31" s="1861">
        <v>117.89554531490016</v>
      </c>
      <c r="V31" s="1861">
        <v>166.657980456026</v>
      </c>
      <c r="W31" s="1841"/>
      <c r="X31" s="924"/>
      <c r="Y31" s="924"/>
      <c r="Z31" s="924"/>
    </row>
    <row r="32" spans="1:26" s="925" customFormat="1" ht="15" customHeight="1">
      <c r="A32" s="1848" t="s">
        <v>384</v>
      </c>
      <c r="B32" s="2209" t="s">
        <v>993</v>
      </c>
      <c r="C32" s="1861">
        <v>88.9</v>
      </c>
      <c r="D32" s="1861">
        <v>115.5</v>
      </c>
      <c r="E32" s="1863">
        <v>132.30000000000001</v>
      </c>
      <c r="F32" s="1861">
        <v>100.3</v>
      </c>
      <c r="G32" s="1861">
        <v>85.1</v>
      </c>
      <c r="H32" s="1861">
        <v>120.6</v>
      </c>
      <c r="I32" s="1861">
        <v>103.9</v>
      </c>
      <c r="J32" s="1861">
        <v>94.9</v>
      </c>
      <c r="K32" s="1861">
        <v>92</v>
      </c>
      <c r="L32" s="1861">
        <v>115.7</v>
      </c>
      <c r="M32" s="1861">
        <v>107.5</v>
      </c>
      <c r="N32" s="1861">
        <v>98.215774553943632</v>
      </c>
      <c r="O32" s="1861">
        <v>97.741935483870961</v>
      </c>
      <c r="P32" s="1861">
        <v>103.03977766197673</v>
      </c>
      <c r="Q32" s="1861">
        <v>102.1</v>
      </c>
      <c r="R32" s="1861">
        <v>102.54167354348903</v>
      </c>
      <c r="S32" s="1861">
        <v>156.70368582005472</v>
      </c>
      <c r="T32" s="1861">
        <v>100.2670501232539</v>
      </c>
      <c r="U32" s="1861">
        <v>112.01598033189921</v>
      </c>
      <c r="V32" s="1861">
        <v>124.21582075903</v>
      </c>
      <c r="W32" s="1841"/>
      <c r="X32" s="924"/>
      <c r="Y32" s="924"/>
      <c r="Z32" s="924"/>
    </row>
    <row r="33" spans="1:26" s="925" customFormat="1" ht="15" customHeight="1">
      <c r="A33" s="1848" t="s">
        <v>381</v>
      </c>
      <c r="B33" s="2209" t="s">
        <v>993</v>
      </c>
      <c r="C33" s="1861">
        <v>99</v>
      </c>
      <c r="D33" s="1861">
        <v>115.5</v>
      </c>
      <c r="E33" s="1863">
        <v>115.3</v>
      </c>
      <c r="F33" s="1861">
        <v>104</v>
      </c>
      <c r="G33" s="1861">
        <v>112.6</v>
      </c>
      <c r="H33" s="1861">
        <v>101.5</v>
      </c>
      <c r="I33" s="1861">
        <v>83</v>
      </c>
      <c r="J33" s="1861">
        <v>114.7</v>
      </c>
      <c r="K33" s="1861">
        <v>97</v>
      </c>
      <c r="L33" s="1861">
        <v>106.7</v>
      </c>
      <c r="M33" s="1861">
        <v>96.8</v>
      </c>
      <c r="N33" s="1861">
        <v>120.36321887068156</v>
      </c>
      <c r="O33" s="1861">
        <v>97.91883454734652</v>
      </c>
      <c r="P33" s="1861">
        <v>107.08466170740347</v>
      </c>
      <c r="Q33" s="1861">
        <v>105.6</v>
      </c>
      <c r="R33" s="1861">
        <v>101.83967433850007</v>
      </c>
      <c r="S33" s="1861">
        <v>113.75970481974018</v>
      </c>
      <c r="T33" s="1861">
        <v>108.270829110075</v>
      </c>
      <c r="U33" s="1861">
        <v>88.622605005304877</v>
      </c>
      <c r="V33" s="1861">
        <v>107.774647887323</v>
      </c>
      <c r="W33" s="1841"/>
      <c r="X33" s="924"/>
      <c r="Y33" s="924"/>
      <c r="Z33" s="924"/>
    </row>
    <row r="34" spans="1:26" s="925" customFormat="1" ht="15" customHeight="1">
      <c r="A34" s="1858" t="s">
        <v>380</v>
      </c>
      <c r="B34" s="1864" t="s">
        <v>993</v>
      </c>
      <c r="C34" s="1865">
        <v>115.2</v>
      </c>
      <c r="D34" s="1865">
        <v>109.8</v>
      </c>
      <c r="E34" s="1866">
        <v>120.8</v>
      </c>
      <c r="F34" s="1865">
        <v>112.2</v>
      </c>
      <c r="G34" s="1865">
        <v>103.5</v>
      </c>
      <c r="H34" s="1865">
        <v>121.4</v>
      </c>
      <c r="I34" s="1865">
        <v>105.7</v>
      </c>
      <c r="J34" s="1865">
        <v>97.4</v>
      </c>
      <c r="K34" s="1865">
        <v>105.6</v>
      </c>
      <c r="L34" s="1865">
        <v>100.9</v>
      </c>
      <c r="M34" s="1865">
        <v>91.7</v>
      </c>
      <c r="N34" s="1865">
        <v>99.155331285651599</v>
      </c>
      <c r="O34" s="1865">
        <v>99.25876756278349</v>
      </c>
      <c r="P34" s="1865">
        <v>101.13687026304056</v>
      </c>
      <c r="Q34" s="1865">
        <v>110.8</v>
      </c>
      <c r="R34" s="1865">
        <v>95.511593278025956</v>
      </c>
      <c r="S34" s="1865">
        <v>106.23608017817372</v>
      </c>
      <c r="T34" s="1865">
        <v>104.77987421383648</v>
      </c>
      <c r="U34" s="1861">
        <v>113.75550220088036</v>
      </c>
      <c r="V34" s="1861">
        <v>88.13648755606367</v>
      </c>
      <c r="W34" s="1841"/>
      <c r="X34" s="924"/>
      <c r="Y34" s="924"/>
      <c r="Z34" s="924"/>
    </row>
    <row r="35" spans="1:26" s="925" customFormat="1" ht="15" customHeight="1">
      <c r="A35" s="1848" t="s">
        <v>383</v>
      </c>
      <c r="B35" s="2209" t="s">
        <v>993</v>
      </c>
      <c r="C35" s="1861">
        <v>99</v>
      </c>
      <c r="D35" s="1861">
        <v>108.9</v>
      </c>
      <c r="E35" s="1863">
        <v>109.7</v>
      </c>
      <c r="F35" s="1861">
        <v>109.2</v>
      </c>
      <c r="G35" s="1861">
        <v>101.7</v>
      </c>
      <c r="H35" s="1861">
        <v>97.8</v>
      </c>
      <c r="I35" s="1861">
        <v>107.7</v>
      </c>
      <c r="J35" s="1861">
        <v>101.7</v>
      </c>
      <c r="K35" s="1861">
        <v>95.6</v>
      </c>
      <c r="L35" s="1861">
        <v>121.5</v>
      </c>
      <c r="M35" s="1861">
        <v>130.6</v>
      </c>
      <c r="N35" s="1861">
        <v>83.445945945945951</v>
      </c>
      <c r="O35" s="1861">
        <v>129.77732793522267</v>
      </c>
      <c r="P35" s="1861">
        <v>98.970519419747305</v>
      </c>
      <c r="Q35" s="1861">
        <v>97.1</v>
      </c>
      <c r="R35" s="1861">
        <v>181.2459336369551</v>
      </c>
      <c r="S35" s="1861">
        <v>101.8935654671094</v>
      </c>
      <c r="T35" s="1861">
        <v>83.750220186718337</v>
      </c>
      <c r="U35" s="1861">
        <v>97.791565884951098</v>
      </c>
      <c r="V35" s="1861">
        <v>120.002150768899</v>
      </c>
      <c r="W35" s="1841"/>
      <c r="X35" s="924"/>
      <c r="Y35" s="924"/>
      <c r="Z35" s="924"/>
    </row>
    <row r="36" spans="1:26" s="925" customFormat="1" ht="15" customHeight="1">
      <c r="A36" s="1848" t="s">
        <v>390</v>
      </c>
      <c r="B36" s="2209" t="s">
        <v>993</v>
      </c>
      <c r="C36" s="1861">
        <v>112.4</v>
      </c>
      <c r="D36" s="1861">
        <v>103.4</v>
      </c>
      <c r="E36" s="1863">
        <v>111.4</v>
      </c>
      <c r="F36" s="1861">
        <v>110.2</v>
      </c>
      <c r="G36" s="1861">
        <v>112.7</v>
      </c>
      <c r="H36" s="1861">
        <v>112.9</v>
      </c>
      <c r="I36" s="1861">
        <v>102.8</v>
      </c>
      <c r="J36" s="1861">
        <v>105.1</v>
      </c>
      <c r="K36" s="1861">
        <v>104.8</v>
      </c>
      <c r="L36" s="1861">
        <v>85.6</v>
      </c>
      <c r="M36" s="1861">
        <v>101.3</v>
      </c>
      <c r="N36" s="1861">
        <v>109.32991410224336</v>
      </c>
      <c r="O36" s="1861">
        <v>100.72274452220677</v>
      </c>
      <c r="P36" s="1861">
        <v>100.47900337006324</v>
      </c>
      <c r="Q36" s="1861">
        <v>110.8</v>
      </c>
      <c r="R36" s="1861">
        <v>108.77033065236819</v>
      </c>
      <c r="S36" s="1861">
        <v>115.44933204068555</v>
      </c>
      <c r="T36" s="1861">
        <v>102.34703027370161</v>
      </c>
      <c r="U36" s="1861">
        <v>129.51827334927964</v>
      </c>
      <c r="V36" s="1861">
        <v>118.008460927266</v>
      </c>
      <c r="W36" s="1841"/>
      <c r="X36" s="924"/>
      <c r="Y36" s="924"/>
      <c r="Z36" s="924"/>
    </row>
    <row r="37" spans="1:26" s="925" customFormat="1" ht="15" customHeight="1">
      <c r="A37" s="1848" t="s">
        <v>385</v>
      </c>
      <c r="B37" s="2209" t="s">
        <v>993</v>
      </c>
      <c r="C37" s="1861">
        <v>109.8</v>
      </c>
      <c r="D37" s="1861">
        <v>109.5</v>
      </c>
      <c r="E37" s="1863">
        <v>102.4</v>
      </c>
      <c r="F37" s="1861">
        <v>100.8</v>
      </c>
      <c r="G37" s="1861">
        <v>100.2</v>
      </c>
      <c r="H37" s="1861">
        <v>96</v>
      </c>
      <c r="I37" s="1861">
        <v>109.3</v>
      </c>
      <c r="J37" s="1861">
        <v>102.3</v>
      </c>
      <c r="K37" s="1861">
        <v>96.9</v>
      </c>
      <c r="L37" s="1861">
        <v>101.1</v>
      </c>
      <c r="M37" s="1861">
        <v>109</v>
      </c>
      <c r="N37" s="1861">
        <v>101.77095631641086</v>
      </c>
      <c r="O37" s="1861">
        <v>105.80046403712296</v>
      </c>
      <c r="P37" s="1861">
        <v>107.71198830409357</v>
      </c>
      <c r="Q37" s="1861">
        <v>102.1</v>
      </c>
      <c r="R37" s="1861">
        <v>91.874376869391824</v>
      </c>
      <c r="S37" s="1861">
        <v>102.9480918791825</v>
      </c>
      <c r="T37" s="1861">
        <v>117.81447645818692</v>
      </c>
      <c r="U37" s="1861">
        <v>100.32806441992246</v>
      </c>
      <c r="V37" s="1861">
        <v>109.898929845422</v>
      </c>
      <c r="W37" s="1841"/>
      <c r="X37" s="924"/>
      <c r="Y37" s="924"/>
      <c r="Z37" s="924"/>
    </row>
    <row r="38" spans="1:26" s="925" customFormat="1" ht="15" customHeight="1">
      <c r="A38" s="1848" t="s">
        <v>393</v>
      </c>
      <c r="B38" s="2209" t="s">
        <v>993</v>
      </c>
      <c r="C38" s="1861">
        <v>116.8</v>
      </c>
      <c r="D38" s="1861">
        <v>124.2</v>
      </c>
      <c r="E38" s="1863">
        <v>135.19999999999999</v>
      </c>
      <c r="F38" s="1861">
        <v>92</v>
      </c>
      <c r="G38" s="1861">
        <v>100.1</v>
      </c>
      <c r="H38" s="1861">
        <v>122.1</v>
      </c>
      <c r="I38" s="1861">
        <v>100.3</v>
      </c>
      <c r="J38" s="1861">
        <v>113.2</v>
      </c>
      <c r="K38" s="1861">
        <v>107.7</v>
      </c>
      <c r="L38" s="1861">
        <v>117.3</v>
      </c>
      <c r="M38" s="1861">
        <v>98.9</v>
      </c>
      <c r="N38" s="1861">
        <v>107.01793062904174</v>
      </c>
      <c r="O38" s="1861">
        <v>96.230172354597272</v>
      </c>
      <c r="P38" s="1861">
        <v>105.64435564435564</v>
      </c>
      <c r="Q38" s="1861">
        <v>96</v>
      </c>
      <c r="R38" s="1861">
        <v>108.73417721518987</v>
      </c>
      <c r="S38" s="1861">
        <v>114.93985254171517</v>
      </c>
      <c r="T38" s="1861">
        <v>135.30835021381949</v>
      </c>
      <c r="U38" s="1861">
        <v>134.91495820684494</v>
      </c>
      <c r="V38" s="1861">
        <v>148.14289677280101</v>
      </c>
      <c r="W38" s="1841"/>
      <c r="X38" s="924"/>
      <c r="Y38" s="924"/>
      <c r="Z38" s="924"/>
    </row>
    <row r="39" spans="1:26" s="925" customFormat="1" ht="15" customHeight="1">
      <c r="A39" s="1848" t="s">
        <v>387</v>
      </c>
      <c r="B39" s="2209" t="s">
        <v>993</v>
      </c>
      <c r="C39" s="1861">
        <v>110.5</v>
      </c>
      <c r="D39" s="1861">
        <v>110.2</v>
      </c>
      <c r="E39" s="1863">
        <v>96.2</v>
      </c>
      <c r="F39" s="1861">
        <v>110.6</v>
      </c>
      <c r="G39" s="1861">
        <v>111.5</v>
      </c>
      <c r="H39" s="1861">
        <v>108.5</v>
      </c>
      <c r="I39" s="1861">
        <v>89.9</v>
      </c>
      <c r="J39" s="1861">
        <v>99</v>
      </c>
      <c r="K39" s="1861">
        <v>98.9</v>
      </c>
      <c r="L39" s="1861">
        <v>87.9</v>
      </c>
      <c r="M39" s="1861">
        <v>103.2</v>
      </c>
      <c r="N39" s="1861">
        <v>101.91011235955057</v>
      </c>
      <c r="O39" s="1861">
        <v>123.37375964718854</v>
      </c>
      <c r="P39" s="1861">
        <v>86.974977658623772</v>
      </c>
      <c r="Q39" s="1861">
        <v>117.3</v>
      </c>
      <c r="R39" s="1861">
        <v>111.60245183887916</v>
      </c>
      <c r="S39" s="1861">
        <v>103.53079639074147</v>
      </c>
      <c r="T39" s="1861">
        <v>103.9787798408488</v>
      </c>
      <c r="U39" s="1861">
        <v>113.39285714285714</v>
      </c>
      <c r="V39" s="1861">
        <v>102.860356741121</v>
      </c>
      <c r="W39" s="1841"/>
      <c r="X39" s="924"/>
      <c r="Y39" s="924"/>
      <c r="Z39" s="924"/>
    </row>
    <row r="40" spans="1:26" s="925" customFormat="1" ht="15" customHeight="1">
      <c r="A40" s="1848" t="s">
        <v>392</v>
      </c>
      <c r="B40" s="2209" t="s">
        <v>993</v>
      </c>
      <c r="C40" s="1861">
        <v>114.1</v>
      </c>
      <c r="D40" s="1861">
        <v>145.5</v>
      </c>
      <c r="E40" s="1863">
        <v>97</v>
      </c>
      <c r="F40" s="1861">
        <v>92.8</v>
      </c>
      <c r="G40" s="1861">
        <v>94.5</v>
      </c>
      <c r="H40" s="1861">
        <v>101</v>
      </c>
      <c r="I40" s="1861">
        <v>109.4</v>
      </c>
      <c r="J40" s="1861">
        <v>106.7</v>
      </c>
      <c r="K40" s="1861">
        <v>120.8</v>
      </c>
      <c r="L40" s="1861">
        <v>105.2</v>
      </c>
      <c r="M40" s="1861">
        <v>94.7</v>
      </c>
      <c r="N40" s="1861">
        <v>94.348894348894348</v>
      </c>
      <c r="O40" s="1861">
        <v>92.760416666666671</v>
      </c>
      <c r="P40" s="1861">
        <v>104.91297024143739</v>
      </c>
      <c r="Q40" s="1861">
        <v>110.1</v>
      </c>
      <c r="R40" s="1861">
        <v>102.21088435374151</v>
      </c>
      <c r="S40" s="1861">
        <v>114.54718326598525</v>
      </c>
      <c r="T40" s="1861">
        <v>92.010790620460682</v>
      </c>
      <c r="U40" s="1861">
        <v>107.893549842129</v>
      </c>
      <c r="V40" s="1861">
        <v>124.665551839464</v>
      </c>
      <c r="W40" s="1841"/>
      <c r="X40" s="924"/>
      <c r="Y40" s="924"/>
      <c r="Z40" s="924"/>
    </row>
    <row r="41" spans="1:26" s="925" customFormat="1" ht="15" customHeight="1">
      <c r="A41" s="1848" t="s">
        <v>391</v>
      </c>
      <c r="B41" s="2209" t="s">
        <v>993</v>
      </c>
      <c r="C41" s="1861" t="s">
        <v>194</v>
      </c>
      <c r="D41" s="1861" t="s">
        <v>194</v>
      </c>
      <c r="E41" s="1861" t="s">
        <v>194</v>
      </c>
      <c r="F41" s="1861" t="s">
        <v>194</v>
      </c>
      <c r="G41" s="1861">
        <v>126.6</v>
      </c>
      <c r="H41" s="1861">
        <v>114.2</v>
      </c>
      <c r="I41" s="1861">
        <v>114.5</v>
      </c>
      <c r="J41" s="1861">
        <v>143.19999999999999</v>
      </c>
      <c r="K41" s="1861">
        <v>120.5</v>
      </c>
      <c r="L41" s="1861">
        <v>134.6</v>
      </c>
      <c r="M41" s="1861">
        <v>105.6</v>
      </c>
      <c r="N41" s="1861">
        <v>169.14399469143996</v>
      </c>
      <c r="O41" s="1861">
        <v>73.244409572381329</v>
      </c>
      <c r="P41" s="1861">
        <v>134.3867166577397</v>
      </c>
      <c r="Q41" s="1861">
        <v>181.5</v>
      </c>
      <c r="R41" s="1861">
        <v>55.33714034702394</v>
      </c>
      <c r="S41" s="1861">
        <v>106.42984719190316</v>
      </c>
      <c r="T41" s="1861">
        <v>92.802535894089132</v>
      </c>
      <c r="U41" s="1861">
        <v>114.88848704038577</v>
      </c>
      <c r="V41" s="1861">
        <v>103.305351521511</v>
      </c>
      <c r="W41" s="1841"/>
      <c r="X41" s="924"/>
      <c r="Y41" s="924"/>
      <c r="Z41" s="924"/>
    </row>
    <row r="42" spans="1:26" s="925" customFormat="1" ht="15" customHeight="1">
      <c r="A42" s="1848" t="s">
        <v>396</v>
      </c>
      <c r="B42" s="2209" t="s">
        <v>993</v>
      </c>
      <c r="C42" s="1861">
        <v>110.4</v>
      </c>
      <c r="D42" s="1861">
        <v>115.7</v>
      </c>
      <c r="E42" s="1863">
        <v>109.9</v>
      </c>
      <c r="F42" s="1861">
        <v>121.9</v>
      </c>
      <c r="G42" s="1861">
        <v>105</v>
      </c>
      <c r="H42" s="1861">
        <v>110.7</v>
      </c>
      <c r="I42" s="1861">
        <v>102.6</v>
      </c>
      <c r="J42" s="1861">
        <v>111.1</v>
      </c>
      <c r="K42" s="1861">
        <v>98.1</v>
      </c>
      <c r="L42" s="1861">
        <v>96.8</v>
      </c>
      <c r="M42" s="1861">
        <v>113.2</v>
      </c>
      <c r="N42" s="1861">
        <v>103.59520639147803</v>
      </c>
      <c r="O42" s="1861">
        <v>98.907455012853475</v>
      </c>
      <c r="P42" s="1861">
        <v>102.79402209226771</v>
      </c>
      <c r="Q42" s="1861">
        <v>91.4</v>
      </c>
      <c r="R42" s="1861">
        <v>106.75909878682843</v>
      </c>
      <c r="S42" s="1861">
        <v>111.66125541125542</v>
      </c>
      <c r="T42" s="1861">
        <v>122.29222195299249</v>
      </c>
      <c r="U42" s="1861">
        <v>103.42777887854172</v>
      </c>
      <c r="V42" s="1861">
        <v>119.003831417624</v>
      </c>
      <c r="W42" s="1841"/>
      <c r="X42" s="924"/>
      <c r="Y42" s="924"/>
      <c r="Z42" s="924"/>
    </row>
    <row r="43" spans="1:26" s="925" customFormat="1" ht="15" customHeight="1">
      <c r="A43" s="1848" t="s">
        <v>395</v>
      </c>
      <c r="B43" s="2209" t="s">
        <v>993</v>
      </c>
      <c r="C43" s="1861">
        <v>89.5</v>
      </c>
      <c r="D43" s="1861">
        <v>121.8</v>
      </c>
      <c r="E43" s="1863">
        <v>112.2</v>
      </c>
      <c r="F43" s="1861">
        <v>102.9</v>
      </c>
      <c r="G43" s="1861">
        <v>103.5</v>
      </c>
      <c r="H43" s="1861">
        <v>111.2</v>
      </c>
      <c r="I43" s="1861">
        <v>96</v>
      </c>
      <c r="J43" s="1861">
        <v>102.8</v>
      </c>
      <c r="K43" s="1861">
        <v>105.9</v>
      </c>
      <c r="L43" s="1861">
        <v>112</v>
      </c>
      <c r="M43" s="1861">
        <v>121.1</v>
      </c>
      <c r="N43" s="1861">
        <v>108.06190806190806</v>
      </c>
      <c r="O43" s="1861">
        <v>96.280461735784527</v>
      </c>
      <c r="P43" s="1861">
        <v>116.47424511545293</v>
      </c>
      <c r="Q43" s="1861">
        <v>104.6</v>
      </c>
      <c r="R43" s="1861">
        <v>133.39573193560463</v>
      </c>
      <c r="S43" s="1861">
        <v>75.947235475722707</v>
      </c>
      <c r="T43" s="1861">
        <v>121.43385070214339</v>
      </c>
      <c r="U43" s="1861">
        <v>81.725502130249538</v>
      </c>
      <c r="V43" s="1861">
        <v>115.60230869484199</v>
      </c>
      <c r="W43" s="1841"/>
      <c r="X43" s="924"/>
      <c r="Y43" s="924"/>
      <c r="Z43" s="924"/>
    </row>
    <row r="44" spans="1:26" s="925" customFormat="1" ht="15" customHeight="1">
      <c r="A44" s="1848" t="s">
        <v>399</v>
      </c>
      <c r="B44" s="2209" t="s">
        <v>993</v>
      </c>
      <c r="C44" s="1861">
        <v>109.1</v>
      </c>
      <c r="D44" s="1861">
        <v>134.1</v>
      </c>
      <c r="E44" s="1863">
        <v>117.4</v>
      </c>
      <c r="F44" s="1861">
        <v>135.30000000000001</v>
      </c>
      <c r="G44" s="1861">
        <v>102</v>
      </c>
      <c r="H44" s="1861">
        <v>116.3</v>
      </c>
      <c r="I44" s="1861">
        <v>117.4</v>
      </c>
      <c r="J44" s="1861">
        <v>123.8</v>
      </c>
      <c r="K44" s="1861">
        <v>105.2</v>
      </c>
      <c r="L44" s="1861">
        <v>97.8</v>
      </c>
      <c r="M44" s="1861">
        <v>102.5</v>
      </c>
      <c r="N44" s="1861">
        <v>138.42622950819671</v>
      </c>
      <c r="O44" s="1861">
        <v>87.541449549976321</v>
      </c>
      <c r="P44" s="1861">
        <v>65.638528138528144</v>
      </c>
      <c r="Q44" s="1861">
        <v>83.3</v>
      </c>
      <c r="R44" s="1861">
        <v>98.712871287128706</v>
      </c>
      <c r="S44" s="1861">
        <v>96.99097291875627</v>
      </c>
      <c r="T44" s="1861">
        <v>86.659772492244059</v>
      </c>
      <c r="U44" s="1861">
        <v>113.72315035799522</v>
      </c>
      <c r="V44" s="1861">
        <v>104.721930745015</v>
      </c>
      <c r="W44" s="1841"/>
      <c r="X44" s="924"/>
      <c r="Y44" s="924"/>
      <c r="Z44" s="924"/>
    </row>
    <row r="45" spans="1:26" s="925" customFormat="1" ht="15" customHeight="1">
      <c r="A45" s="1848" t="s">
        <v>400</v>
      </c>
      <c r="B45" s="2209" t="s">
        <v>993</v>
      </c>
      <c r="C45" s="1861">
        <v>107.53751464953218</v>
      </c>
      <c r="D45" s="1861">
        <v>135.47176554577575</v>
      </c>
      <c r="E45" s="1863">
        <v>133.05867557955409</v>
      </c>
      <c r="F45" s="1861">
        <v>116.76335216356868</v>
      </c>
      <c r="G45" s="1861">
        <v>107.03157698204062</v>
      </c>
      <c r="H45" s="1861">
        <v>129.10094463922817</v>
      </c>
      <c r="I45" s="1861">
        <v>104.54691189028983</v>
      </c>
      <c r="J45" s="1861">
        <v>117.47700056338022</v>
      </c>
      <c r="K45" s="1861">
        <v>109.2783505154639</v>
      </c>
      <c r="L45" s="1861">
        <v>99.206689536878216</v>
      </c>
      <c r="M45" s="1861">
        <v>132.65614869245732</v>
      </c>
      <c r="N45" s="1861">
        <v>105.13196480938416</v>
      </c>
      <c r="O45" s="1861">
        <v>108.84859755152642</v>
      </c>
      <c r="P45" s="1861">
        <v>118.42255125284737</v>
      </c>
      <c r="Q45" s="1861">
        <v>110.81990863188267</v>
      </c>
      <c r="R45" s="1861">
        <v>108.63527880234325</v>
      </c>
      <c r="S45" s="1861">
        <v>115.45835829838227</v>
      </c>
      <c r="T45" s="1861">
        <v>106.81542985642622</v>
      </c>
      <c r="U45" s="1861">
        <v>115.78947368421053</v>
      </c>
      <c r="V45" s="1861">
        <v>95.03496503496504</v>
      </c>
      <c r="W45" s="1841"/>
      <c r="X45" s="924"/>
      <c r="Y45" s="924"/>
      <c r="Z45" s="924"/>
    </row>
    <row r="46" spans="1:26" s="925" customFormat="1" ht="15" customHeight="1">
      <c r="A46" s="1848" t="s">
        <v>398</v>
      </c>
      <c r="B46" s="2209" t="s">
        <v>993</v>
      </c>
      <c r="C46" s="1849" t="s">
        <v>194</v>
      </c>
      <c r="D46" s="1849" t="s">
        <v>194</v>
      </c>
      <c r="E46" s="1849" t="s">
        <v>194</v>
      </c>
      <c r="F46" s="1849" t="s">
        <v>194</v>
      </c>
      <c r="G46" s="2210">
        <v>86.8</v>
      </c>
      <c r="H46" s="1861">
        <v>102.5</v>
      </c>
      <c r="I46" s="1861">
        <v>104.6</v>
      </c>
      <c r="J46" s="1861">
        <v>136.1</v>
      </c>
      <c r="K46" s="1861">
        <v>126.5</v>
      </c>
      <c r="L46" s="1861">
        <v>114.5</v>
      </c>
      <c r="M46" s="1861">
        <v>115.5</v>
      </c>
      <c r="N46" s="1861">
        <v>123.05402589671083</v>
      </c>
      <c r="O46" s="1861">
        <v>94.738751814223519</v>
      </c>
      <c r="P46" s="1861">
        <v>89.939997446699863</v>
      </c>
      <c r="Q46" s="1861">
        <v>90.8</v>
      </c>
      <c r="R46" s="1861">
        <v>86.734375000000014</v>
      </c>
      <c r="S46" s="1861">
        <v>135.30895334174022</v>
      </c>
      <c r="T46" s="1861">
        <v>88.164026095060578</v>
      </c>
      <c r="U46" s="1861">
        <v>121.59468438538205</v>
      </c>
      <c r="V46" s="1861">
        <v>100.434674615002</v>
      </c>
      <c r="W46" s="1841"/>
      <c r="X46" s="924"/>
      <c r="Y46" s="924"/>
      <c r="Z46" s="924"/>
    </row>
    <row r="47" spans="1:26" s="925" customFormat="1" ht="15" customHeight="1">
      <c r="A47" s="2036" t="s">
        <v>401</v>
      </c>
      <c r="B47" s="2047" t="s">
        <v>993</v>
      </c>
      <c r="C47" s="2048">
        <v>109.01028180185224</v>
      </c>
      <c r="D47" s="2048">
        <v>96.083705266086284</v>
      </c>
      <c r="E47" s="2049">
        <v>128.7829730369298</v>
      </c>
      <c r="F47" s="2048">
        <v>115.87761737378455</v>
      </c>
      <c r="G47" s="2048">
        <v>119.68270373431289</v>
      </c>
      <c r="H47" s="2048">
        <v>97.313938154485967</v>
      </c>
      <c r="I47" s="2048">
        <v>97.677245948275043</v>
      </c>
      <c r="J47" s="2048">
        <v>109.4552977118765</v>
      </c>
      <c r="K47" s="2048">
        <v>108.1788483046537</v>
      </c>
      <c r="L47" s="2048">
        <v>131.11280382244996</v>
      </c>
      <c r="M47" s="2048">
        <v>106.30611598183162</v>
      </c>
      <c r="N47" s="2048">
        <v>98.037559618441975</v>
      </c>
      <c r="O47" s="2048">
        <v>114.2046318349972</v>
      </c>
      <c r="P47" s="2048">
        <v>115.24671636492722</v>
      </c>
      <c r="Q47" s="2048">
        <v>87.80994917603573</v>
      </c>
      <c r="R47" s="2048">
        <v>174.99342278347802</v>
      </c>
      <c r="S47" s="2048">
        <v>62.672580119772483</v>
      </c>
      <c r="T47" s="2048">
        <v>89.201183431952671</v>
      </c>
      <c r="U47" s="2048">
        <v>110.34915512527452</v>
      </c>
      <c r="V47" s="2048">
        <v>82.932575142160843</v>
      </c>
      <c r="W47" s="1841"/>
      <c r="X47" s="924"/>
      <c r="Y47" s="924"/>
      <c r="Z47" s="924"/>
    </row>
    <row r="48" spans="1:26" s="925" customFormat="1" ht="19.5" customHeight="1">
      <c r="A48" s="2672" t="s">
        <v>2165</v>
      </c>
      <c r="B48" s="2673"/>
      <c r="C48" s="2673"/>
      <c r="D48" s="2673"/>
      <c r="E48" s="2673"/>
      <c r="F48" s="2673"/>
      <c r="G48" s="2673"/>
      <c r="H48" s="2673"/>
      <c r="I48" s="2673"/>
      <c r="J48" s="2673"/>
      <c r="K48" s="2673"/>
      <c r="L48" s="2673"/>
      <c r="M48" s="2673"/>
      <c r="N48" s="2673"/>
      <c r="O48" s="2673"/>
      <c r="P48" s="2673"/>
      <c r="Q48" s="2673"/>
      <c r="R48" s="2673"/>
      <c r="S48" s="2673"/>
      <c r="T48" s="2673"/>
      <c r="U48" s="2673"/>
      <c r="V48" s="2674"/>
      <c r="W48" s="924"/>
      <c r="X48" s="924"/>
      <c r="Y48" s="924"/>
      <c r="Z48" s="924"/>
    </row>
    <row r="49" spans="1:26" s="925" customFormat="1" ht="15" customHeight="1">
      <c r="A49" s="1846" t="s">
        <v>373</v>
      </c>
      <c r="B49" s="1867" t="s">
        <v>993</v>
      </c>
      <c r="C49" s="1868">
        <v>14.5</v>
      </c>
      <c r="D49" s="1868">
        <v>15.7</v>
      </c>
      <c r="E49" s="1868">
        <v>16.7</v>
      </c>
      <c r="F49" s="1868">
        <v>16.5</v>
      </c>
      <c r="G49" s="1868">
        <v>15.7</v>
      </c>
      <c r="H49" s="1869">
        <v>13.9</v>
      </c>
      <c r="I49" s="1869">
        <v>13.5</v>
      </c>
      <c r="J49" s="1869">
        <v>13.3</v>
      </c>
      <c r="K49" s="1869">
        <v>12.9</v>
      </c>
      <c r="L49" s="1869">
        <v>16.899999999999999</v>
      </c>
      <c r="M49" s="1869">
        <v>15.7</v>
      </c>
      <c r="N49" s="1869">
        <v>14.90231712857792</v>
      </c>
      <c r="O49" s="1869">
        <v>14.571994062345373</v>
      </c>
      <c r="P49" s="1869">
        <v>14.923481275747013</v>
      </c>
      <c r="Q49" s="1869">
        <v>16.7</v>
      </c>
      <c r="R49" s="1869">
        <v>22.4420158442</v>
      </c>
      <c r="S49" s="1869">
        <v>17.012351146540695</v>
      </c>
      <c r="T49" s="1869">
        <v>11.3904116416</v>
      </c>
      <c r="U49" s="1869">
        <v>18.587595733041574</v>
      </c>
      <c r="V49" s="1869">
        <v>17.178241941314219</v>
      </c>
      <c r="W49" s="1841"/>
      <c r="X49" s="924"/>
      <c r="Y49" s="924"/>
      <c r="Z49" s="924"/>
    </row>
    <row r="50" spans="1:26" s="925" customFormat="1" ht="15" customHeight="1">
      <c r="A50" s="1858" t="s">
        <v>379</v>
      </c>
      <c r="B50" s="1864" t="s">
        <v>993</v>
      </c>
      <c r="C50" s="1865">
        <v>17.5</v>
      </c>
      <c r="D50" s="1865">
        <v>21.1</v>
      </c>
      <c r="E50" s="1866">
        <v>20.2</v>
      </c>
      <c r="F50" s="1865">
        <v>20.100000000000001</v>
      </c>
      <c r="G50" s="1865">
        <v>21.3</v>
      </c>
      <c r="H50" s="1865">
        <v>23.9</v>
      </c>
      <c r="I50" s="1865">
        <v>17.600000000000001</v>
      </c>
      <c r="J50" s="1865">
        <v>17.3</v>
      </c>
      <c r="K50" s="1865">
        <v>17</v>
      </c>
      <c r="L50" s="1865">
        <v>17</v>
      </c>
      <c r="M50" s="1865">
        <v>17</v>
      </c>
      <c r="N50" s="1865">
        <v>25.43271283945035</v>
      </c>
      <c r="O50" s="1865">
        <v>25.442400677932305</v>
      </c>
      <c r="P50" s="1865">
        <v>23.057644110275689</v>
      </c>
      <c r="Q50" s="1865">
        <v>21.1</v>
      </c>
      <c r="R50" s="1865">
        <v>28.249364503900001</v>
      </c>
      <c r="S50" s="1865">
        <v>25.14167214191853</v>
      </c>
      <c r="T50" s="1865">
        <v>22.853094478999999</v>
      </c>
      <c r="U50" s="1865">
        <v>50.787656990767694</v>
      </c>
      <c r="V50" s="1865">
        <v>27.954743797531478</v>
      </c>
      <c r="W50" s="1841"/>
      <c r="X50" s="924"/>
      <c r="Y50" s="924"/>
      <c r="Z50" s="924"/>
    </row>
    <row r="51" spans="1:26" s="925" customFormat="1" ht="15" customHeight="1">
      <c r="A51" s="1848" t="s">
        <v>378</v>
      </c>
      <c r="B51" s="2209" t="s">
        <v>993</v>
      </c>
      <c r="C51" s="1861">
        <v>12.5</v>
      </c>
      <c r="D51" s="1861">
        <v>13.4</v>
      </c>
      <c r="E51" s="1863">
        <v>12.6</v>
      </c>
      <c r="F51" s="1861">
        <v>11.9</v>
      </c>
      <c r="G51" s="1861">
        <v>11.3</v>
      </c>
      <c r="H51" s="1861">
        <v>11.1</v>
      </c>
      <c r="I51" s="1861">
        <v>11.6</v>
      </c>
      <c r="J51" s="1861">
        <v>11.4</v>
      </c>
      <c r="K51" s="1861">
        <v>11.5</v>
      </c>
      <c r="L51" s="1861">
        <v>11.4</v>
      </c>
      <c r="M51" s="1861">
        <v>12.9</v>
      </c>
      <c r="N51" s="1861">
        <v>12.651272777855056</v>
      </c>
      <c r="O51" s="1861">
        <v>13.805101373446696</v>
      </c>
      <c r="P51" s="1861">
        <v>13.207732192544833</v>
      </c>
      <c r="Q51" s="1861">
        <v>13.8</v>
      </c>
      <c r="R51" s="1861">
        <v>14.7231909329</v>
      </c>
      <c r="S51" s="1861">
        <v>15.690749133564383</v>
      </c>
      <c r="T51" s="1861">
        <v>15.38</v>
      </c>
      <c r="U51" s="1861">
        <v>17.713923366878429</v>
      </c>
      <c r="V51" s="1861">
        <v>19.4008173742696</v>
      </c>
      <c r="W51" s="1841"/>
      <c r="X51" s="924"/>
      <c r="Y51" s="924"/>
      <c r="Z51" s="924"/>
    </row>
    <row r="52" spans="1:26" s="925" customFormat="1" ht="15" customHeight="1">
      <c r="A52" s="1848" t="s">
        <v>377</v>
      </c>
      <c r="B52" s="2209" t="s">
        <v>993</v>
      </c>
      <c r="C52" s="1861">
        <v>8.1999999999999993</v>
      </c>
      <c r="D52" s="1861">
        <v>10</v>
      </c>
      <c r="E52" s="1863">
        <v>9.6999999999999993</v>
      </c>
      <c r="F52" s="1861">
        <v>9.1</v>
      </c>
      <c r="G52" s="1861">
        <v>8.9</v>
      </c>
      <c r="H52" s="1861">
        <v>10.6</v>
      </c>
      <c r="I52" s="1861">
        <v>15</v>
      </c>
      <c r="J52" s="1861">
        <v>15.1</v>
      </c>
      <c r="K52" s="1861">
        <v>15.2</v>
      </c>
      <c r="L52" s="1861">
        <v>19.399999999999999</v>
      </c>
      <c r="M52" s="1861">
        <v>18.7</v>
      </c>
      <c r="N52" s="1861">
        <v>17.029409470317496</v>
      </c>
      <c r="O52" s="1861">
        <v>17.656648709951799</v>
      </c>
      <c r="P52" s="1861">
        <v>31.536042499923671</v>
      </c>
      <c r="Q52" s="1861">
        <v>19.3</v>
      </c>
      <c r="R52" s="1861">
        <v>14.3153436381</v>
      </c>
      <c r="S52" s="1861">
        <v>12.605655106144456</v>
      </c>
      <c r="T52" s="1861">
        <v>11.213697591900001</v>
      </c>
      <c r="U52" s="1861">
        <v>14.12975440921978</v>
      </c>
      <c r="V52" s="1861">
        <v>22.705648453864452</v>
      </c>
      <c r="W52" s="1841"/>
      <c r="X52" s="924"/>
      <c r="Y52" s="924"/>
      <c r="Z52" s="924"/>
    </row>
    <row r="53" spans="1:26" s="925" customFormat="1" ht="15" customHeight="1">
      <c r="A53" s="1848" t="s">
        <v>384</v>
      </c>
      <c r="B53" s="2209" t="s">
        <v>993</v>
      </c>
      <c r="C53" s="1861">
        <v>14.1</v>
      </c>
      <c r="D53" s="1861">
        <v>14.7</v>
      </c>
      <c r="E53" s="1863">
        <v>17.5</v>
      </c>
      <c r="F53" s="1861">
        <v>16.399999999999999</v>
      </c>
      <c r="G53" s="1861">
        <v>13.4</v>
      </c>
      <c r="H53" s="1861">
        <v>16</v>
      </c>
      <c r="I53" s="1861">
        <v>16.399999999999999</v>
      </c>
      <c r="J53" s="1861">
        <v>18.7</v>
      </c>
      <c r="K53" s="1861">
        <v>18.8</v>
      </c>
      <c r="L53" s="1861">
        <v>21.4</v>
      </c>
      <c r="M53" s="1861">
        <v>24.3</v>
      </c>
      <c r="N53" s="1861">
        <v>25.606469002695416</v>
      </c>
      <c r="O53" s="1861">
        <v>25.626530158023591</v>
      </c>
      <c r="P53" s="1861">
        <v>26.85377999094613</v>
      </c>
      <c r="Q53" s="1861">
        <v>24.8</v>
      </c>
      <c r="R53" s="1861">
        <v>23.342224893899999</v>
      </c>
      <c r="S53" s="1861">
        <v>26.020258171419407</v>
      </c>
      <c r="T53" s="1861">
        <v>22.010777659999999</v>
      </c>
      <c r="U53" s="1861">
        <v>23.86981292702626</v>
      </c>
      <c r="V53" s="1861">
        <v>25.119745529192016</v>
      </c>
      <c r="W53" s="1841"/>
      <c r="X53" s="924"/>
      <c r="Y53" s="924"/>
      <c r="Z53" s="924"/>
    </row>
    <row r="54" spans="1:26" s="925" customFormat="1" ht="15" customHeight="1">
      <c r="A54" s="1848" t="s">
        <v>381</v>
      </c>
      <c r="B54" s="2209" t="s">
        <v>993</v>
      </c>
      <c r="C54" s="1861">
        <v>16.100000000000001</v>
      </c>
      <c r="D54" s="1861">
        <v>15.7</v>
      </c>
      <c r="E54" s="1863">
        <v>16.5</v>
      </c>
      <c r="F54" s="1861">
        <v>17.3</v>
      </c>
      <c r="G54" s="1861">
        <v>18.100000000000001</v>
      </c>
      <c r="H54" s="1861">
        <v>21.1</v>
      </c>
      <c r="I54" s="1861">
        <v>19.600000000000001</v>
      </c>
      <c r="J54" s="1861">
        <v>21</v>
      </c>
      <c r="K54" s="1861">
        <v>19.8</v>
      </c>
      <c r="L54" s="1861">
        <v>20.8</v>
      </c>
      <c r="M54" s="1861">
        <v>19.899999999999999</v>
      </c>
      <c r="N54" s="1861">
        <v>22.801328693451438</v>
      </c>
      <c r="O54" s="1861">
        <v>20.256161877085351</v>
      </c>
      <c r="P54" s="1861">
        <v>21.271505470921436</v>
      </c>
      <c r="Q54" s="1861">
        <v>20.8</v>
      </c>
      <c r="R54" s="1861">
        <v>22.305094045200001</v>
      </c>
      <c r="S54" s="1861">
        <v>23.564911386761359</v>
      </c>
      <c r="T54" s="1861">
        <v>25.320396327499999</v>
      </c>
      <c r="U54" s="1865">
        <v>24.184208733564958</v>
      </c>
      <c r="V54" s="1865">
        <v>25.297958508967682</v>
      </c>
      <c r="W54" s="1841"/>
      <c r="X54" s="924"/>
      <c r="Y54" s="924"/>
      <c r="Z54" s="924"/>
    </row>
    <row r="55" spans="1:26" s="925" customFormat="1" ht="15" customHeight="1">
      <c r="A55" s="1858" t="s">
        <v>380</v>
      </c>
      <c r="B55" s="1864" t="s">
        <v>993</v>
      </c>
      <c r="C55" s="1865">
        <v>15</v>
      </c>
      <c r="D55" s="1865">
        <v>14.8</v>
      </c>
      <c r="E55" s="1866">
        <v>16.2</v>
      </c>
      <c r="F55" s="1865">
        <v>17.399999999999999</v>
      </c>
      <c r="G55" s="1865">
        <v>16.899999999999999</v>
      </c>
      <c r="H55" s="1865">
        <v>17.899999999999999</v>
      </c>
      <c r="I55" s="1865">
        <v>16.399999999999999</v>
      </c>
      <c r="J55" s="1865">
        <v>16.5</v>
      </c>
      <c r="K55" s="1865">
        <v>17</v>
      </c>
      <c r="L55" s="1865">
        <v>17.100000000000001</v>
      </c>
      <c r="M55" s="1865">
        <v>18.2</v>
      </c>
      <c r="N55" s="1865">
        <v>18.630199101364443</v>
      </c>
      <c r="O55" s="1865">
        <v>18.269563623775682</v>
      </c>
      <c r="P55" s="1865">
        <v>17.067298649512846</v>
      </c>
      <c r="Q55" s="1865">
        <v>19.8</v>
      </c>
      <c r="R55" s="1865">
        <v>17.996713295100001</v>
      </c>
      <c r="S55" s="1865">
        <v>18.47906093828691</v>
      </c>
      <c r="T55" s="1865">
        <v>19.78</v>
      </c>
      <c r="U55" s="1861">
        <v>25.024207746478872</v>
      </c>
      <c r="V55" s="1861">
        <v>19.917721644772143</v>
      </c>
      <c r="W55" s="1841"/>
      <c r="X55" s="924"/>
      <c r="Y55" s="924"/>
      <c r="Z55" s="924"/>
    </row>
    <row r="56" spans="1:26" s="925" customFormat="1" ht="15" customHeight="1">
      <c r="A56" s="1848" t="s">
        <v>383</v>
      </c>
      <c r="B56" s="2209" t="s">
        <v>993</v>
      </c>
      <c r="C56" s="1861">
        <v>12.9</v>
      </c>
      <c r="D56" s="1861">
        <v>17.100000000000001</v>
      </c>
      <c r="E56" s="1863">
        <v>17</v>
      </c>
      <c r="F56" s="1861">
        <v>17.399999999999999</v>
      </c>
      <c r="G56" s="1861">
        <v>19.399999999999999</v>
      </c>
      <c r="H56" s="1861">
        <v>18.3</v>
      </c>
      <c r="I56" s="1861">
        <v>18.100000000000001</v>
      </c>
      <c r="J56" s="1861">
        <v>22.2</v>
      </c>
      <c r="K56" s="1861">
        <v>22.8</v>
      </c>
      <c r="L56" s="1861">
        <v>28.6</v>
      </c>
      <c r="M56" s="1861">
        <v>35.700000000000003</v>
      </c>
      <c r="N56" s="1861">
        <v>25.428527307355743</v>
      </c>
      <c r="O56" s="1861">
        <v>30.857720446669234</v>
      </c>
      <c r="P56" s="1861">
        <v>28.123753379726075</v>
      </c>
      <c r="Q56" s="1861">
        <v>23.5</v>
      </c>
      <c r="R56" s="1861">
        <v>26.207723787599999</v>
      </c>
      <c r="S56" s="1861">
        <v>24.477740648916676</v>
      </c>
      <c r="T56" s="1861">
        <v>20.600532940499999</v>
      </c>
      <c r="U56" s="1861">
        <v>20.661689552504111</v>
      </c>
      <c r="V56" s="1861">
        <v>23.103519668737061</v>
      </c>
      <c r="W56" s="1841"/>
      <c r="X56" s="924"/>
      <c r="Y56" s="924"/>
      <c r="Z56" s="924"/>
    </row>
    <row r="57" spans="1:26" s="925" customFormat="1" ht="15" customHeight="1">
      <c r="A57" s="1848" t="s">
        <v>390</v>
      </c>
      <c r="B57" s="2209" t="s">
        <v>993</v>
      </c>
      <c r="C57" s="1861">
        <v>20.7</v>
      </c>
      <c r="D57" s="1861">
        <v>19.899999999999999</v>
      </c>
      <c r="E57" s="1863">
        <v>18.7</v>
      </c>
      <c r="F57" s="1861">
        <v>18.8</v>
      </c>
      <c r="G57" s="1861">
        <v>19.8</v>
      </c>
      <c r="H57" s="1861">
        <v>21.2</v>
      </c>
      <c r="I57" s="1861">
        <v>20.7</v>
      </c>
      <c r="J57" s="1861">
        <v>23.4</v>
      </c>
      <c r="K57" s="1861">
        <v>23.9</v>
      </c>
      <c r="L57" s="1861">
        <v>24</v>
      </c>
      <c r="M57" s="1861">
        <v>24</v>
      </c>
      <c r="N57" s="1861">
        <v>24.709618746495401</v>
      </c>
      <c r="O57" s="1861">
        <v>23.093571419202231</v>
      </c>
      <c r="P57" s="1861">
        <v>21.61249730205207</v>
      </c>
      <c r="Q57" s="1861">
        <v>25.1</v>
      </c>
      <c r="R57" s="1861">
        <v>24.799305617800002</v>
      </c>
      <c r="S57" s="1861">
        <v>24.810370642409175</v>
      </c>
      <c r="T57" s="1861">
        <v>25.194279187399999</v>
      </c>
      <c r="U57" s="1861">
        <v>27.292734460396023</v>
      </c>
      <c r="V57" s="1861">
        <v>24.400402284942956</v>
      </c>
      <c r="W57" s="1841"/>
      <c r="X57" s="924"/>
      <c r="Y57" s="924"/>
      <c r="Z57" s="924"/>
    </row>
    <row r="58" spans="1:26" s="925" customFormat="1" ht="15" customHeight="1">
      <c r="A58" s="1848" t="s">
        <v>385</v>
      </c>
      <c r="B58" s="2209" t="s">
        <v>993</v>
      </c>
      <c r="C58" s="1861">
        <v>14.8</v>
      </c>
      <c r="D58" s="1861">
        <v>15.6</v>
      </c>
      <c r="E58" s="1863">
        <v>16.2</v>
      </c>
      <c r="F58" s="1861">
        <v>16.600000000000001</v>
      </c>
      <c r="G58" s="1861">
        <v>15.6</v>
      </c>
      <c r="H58" s="1861">
        <v>14.5</v>
      </c>
      <c r="I58" s="1861">
        <v>14.4</v>
      </c>
      <c r="J58" s="1861">
        <v>14.1</v>
      </c>
      <c r="K58" s="1861">
        <v>14.5</v>
      </c>
      <c r="L58" s="1861">
        <v>14.3</v>
      </c>
      <c r="M58" s="1861">
        <v>14.2</v>
      </c>
      <c r="N58" s="1861">
        <v>14.15861370418024</v>
      </c>
      <c r="O58" s="1861">
        <v>15.609756097560975</v>
      </c>
      <c r="P58" s="1861">
        <v>16.520447347030299</v>
      </c>
      <c r="Q58" s="1861">
        <v>16.7</v>
      </c>
      <c r="R58" s="1861">
        <v>14.795686264</v>
      </c>
      <c r="S58" s="1861">
        <v>15.073753343396627</v>
      </c>
      <c r="T58" s="1861">
        <v>14.774504836</v>
      </c>
      <c r="U58" s="1861">
        <v>15.62108195960065</v>
      </c>
      <c r="V58" s="1861">
        <v>17.998588155108202</v>
      </c>
      <c r="W58" s="1841"/>
      <c r="X58" s="924"/>
      <c r="Y58" s="924"/>
      <c r="Z58" s="924"/>
    </row>
    <row r="59" spans="1:26" s="925" customFormat="1" ht="15" customHeight="1">
      <c r="A59" s="1848" t="s">
        <v>393</v>
      </c>
      <c r="B59" s="2209" t="s">
        <v>993</v>
      </c>
      <c r="C59" s="1861">
        <v>15.1</v>
      </c>
      <c r="D59" s="1861">
        <v>16.3</v>
      </c>
      <c r="E59" s="1863">
        <v>20.399999999999999</v>
      </c>
      <c r="F59" s="1861">
        <v>17.2</v>
      </c>
      <c r="G59" s="1861">
        <v>15.4</v>
      </c>
      <c r="H59" s="1861">
        <v>15.8</v>
      </c>
      <c r="I59" s="1861">
        <v>14.5</v>
      </c>
      <c r="J59" s="1861">
        <v>14</v>
      </c>
      <c r="K59" s="1861">
        <v>14</v>
      </c>
      <c r="L59" s="1861">
        <v>15.5</v>
      </c>
      <c r="M59" s="1861">
        <v>12.6</v>
      </c>
      <c r="N59" s="1861">
        <v>13.028269815709429</v>
      </c>
      <c r="O59" s="1861">
        <v>12.54655493482309</v>
      </c>
      <c r="P59" s="1861">
        <v>13.238726292351853</v>
      </c>
      <c r="Q59" s="1861">
        <v>11.7</v>
      </c>
      <c r="R59" s="1861">
        <v>12.1799820396</v>
      </c>
      <c r="S59" s="1861">
        <v>12.62215909090909</v>
      </c>
      <c r="T59" s="1861">
        <v>13.5894074166</v>
      </c>
      <c r="U59" s="1861">
        <v>13.968337344625228</v>
      </c>
      <c r="V59" s="1861">
        <v>16.550104509939636</v>
      </c>
      <c r="W59" s="1841"/>
      <c r="X59" s="924"/>
      <c r="Y59" s="924"/>
      <c r="Z59" s="924"/>
    </row>
    <row r="60" spans="1:26" s="925" customFormat="1" ht="15" customHeight="1">
      <c r="A60" s="1848" t="s">
        <v>387</v>
      </c>
      <c r="B60" s="2209" t="s">
        <v>993</v>
      </c>
      <c r="C60" s="1861">
        <v>14.5</v>
      </c>
      <c r="D60" s="1861">
        <v>14.9</v>
      </c>
      <c r="E60" s="1863">
        <v>14.6</v>
      </c>
      <c r="F60" s="1861">
        <v>15.1</v>
      </c>
      <c r="G60" s="1861">
        <v>14.5</v>
      </c>
      <c r="H60" s="1861">
        <v>15.7</v>
      </c>
      <c r="I60" s="1861">
        <v>14.6</v>
      </c>
      <c r="J60" s="1861">
        <v>15</v>
      </c>
      <c r="K60" s="1861">
        <v>14.8</v>
      </c>
      <c r="L60" s="1861">
        <v>15</v>
      </c>
      <c r="M60" s="1861">
        <v>14.9</v>
      </c>
      <c r="N60" s="1861">
        <v>13.008713112696762</v>
      </c>
      <c r="O60" s="1861">
        <v>14.828065990856688</v>
      </c>
      <c r="P60" s="1861">
        <v>12.630998345284059</v>
      </c>
      <c r="Q60" s="1861">
        <v>13.5</v>
      </c>
      <c r="R60" s="1861">
        <v>14.9505850611</v>
      </c>
      <c r="S60" s="1861">
        <v>15.471653866447793</v>
      </c>
      <c r="T60" s="1861">
        <v>18.715045696400001</v>
      </c>
      <c r="U60" s="1861">
        <v>20.51899235030335</v>
      </c>
      <c r="V60" s="1861">
        <v>20.400943396226413</v>
      </c>
      <c r="W60" s="1841"/>
      <c r="X60" s="924"/>
      <c r="Y60" s="924"/>
      <c r="Z60" s="924"/>
    </row>
    <row r="61" spans="1:26" s="925" customFormat="1" ht="15" customHeight="1">
      <c r="A61" s="1848" t="s">
        <v>392</v>
      </c>
      <c r="B61" s="2209" t="s">
        <v>993</v>
      </c>
      <c r="C61" s="1861">
        <v>19.2</v>
      </c>
      <c r="D61" s="1861">
        <v>23.6</v>
      </c>
      <c r="E61" s="1863">
        <v>22.1</v>
      </c>
      <c r="F61" s="1861">
        <v>20.2</v>
      </c>
      <c r="G61" s="1861">
        <v>19.600000000000001</v>
      </c>
      <c r="H61" s="1861">
        <v>19.2</v>
      </c>
      <c r="I61" s="1861">
        <v>20.3</v>
      </c>
      <c r="J61" s="1861">
        <v>19.600000000000001</v>
      </c>
      <c r="K61" s="1861">
        <v>21.9</v>
      </c>
      <c r="L61" s="1861">
        <v>18.8</v>
      </c>
      <c r="M61" s="1861">
        <v>18.8</v>
      </c>
      <c r="N61" s="1861">
        <v>16.702187812622331</v>
      </c>
      <c r="O61" s="1861">
        <v>15.589303689439364</v>
      </c>
      <c r="P61" s="1861">
        <v>15.736724638901755</v>
      </c>
      <c r="Q61" s="1861">
        <v>17.600000000000001</v>
      </c>
      <c r="R61" s="1861">
        <v>16.547356828200002</v>
      </c>
      <c r="S61" s="1861">
        <v>18.549597752030486</v>
      </c>
      <c r="T61" s="1861">
        <v>16.8445845838</v>
      </c>
      <c r="U61" s="1861">
        <v>16.970556935083366</v>
      </c>
      <c r="V61" s="1861">
        <v>17.843465773097176</v>
      </c>
      <c r="W61" s="1841"/>
      <c r="X61" s="924"/>
      <c r="Y61" s="924"/>
      <c r="Z61" s="924"/>
    </row>
    <row r="62" spans="1:26" s="925" customFormat="1" ht="15" customHeight="1">
      <c r="A62" s="1848" t="s">
        <v>391</v>
      </c>
      <c r="B62" s="2209" t="s">
        <v>993</v>
      </c>
      <c r="C62" s="1861" t="s">
        <v>194</v>
      </c>
      <c r="D62" s="1861" t="s">
        <v>194</v>
      </c>
      <c r="E62" s="1863" t="s">
        <v>194</v>
      </c>
      <c r="F62" s="1861" t="s">
        <v>194</v>
      </c>
      <c r="G62" s="1861">
        <v>13</v>
      </c>
      <c r="H62" s="1861">
        <v>13.5</v>
      </c>
      <c r="I62" s="1861">
        <v>14.7</v>
      </c>
      <c r="J62" s="1861">
        <v>18.100000000000001</v>
      </c>
      <c r="K62" s="1861">
        <v>18.899999999999999</v>
      </c>
      <c r="L62" s="1861">
        <v>11.5</v>
      </c>
      <c r="M62" s="1861">
        <v>9.1999999999999993</v>
      </c>
      <c r="N62" s="1861">
        <v>16.775255018098058</v>
      </c>
      <c r="O62" s="1861">
        <v>14.302677442831424</v>
      </c>
      <c r="P62" s="1861">
        <v>22.678175984091833</v>
      </c>
      <c r="Q62" s="1861">
        <v>40.6</v>
      </c>
      <c r="R62" s="1861">
        <v>20.409899145400001</v>
      </c>
      <c r="S62" s="1861">
        <v>19.641091375206006</v>
      </c>
      <c r="T62" s="1861">
        <v>18.2434661486</v>
      </c>
      <c r="U62" s="1861">
        <v>21.087181000147513</v>
      </c>
      <c r="V62" s="1861">
        <v>20.543228768171385</v>
      </c>
      <c r="W62" s="1841"/>
      <c r="X62" s="924"/>
      <c r="Y62" s="924"/>
      <c r="Z62" s="924"/>
    </row>
    <row r="63" spans="1:26" s="925" customFormat="1" ht="15" customHeight="1">
      <c r="A63" s="1848" t="s">
        <v>396</v>
      </c>
      <c r="B63" s="2209" t="s">
        <v>993</v>
      </c>
      <c r="C63" s="1861">
        <v>14.3</v>
      </c>
      <c r="D63" s="1861">
        <v>14.9</v>
      </c>
      <c r="E63" s="1863">
        <v>15.8</v>
      </c>
      <c r="F63" s="1861">
        <v>18.2</v>
      </c>
      <c r="G63" s="1861">
        <v>17.399999999999999</v>
      </c>
      <c r="H63" s="1861">
        <v>19.5</v>
      </c>
      <c r="I63" s="1861">
        <v>19.100000000000001</v>
      </c>
      <c r="J63" s="1861">
        <v>19</v>
      </c>
      <c r="K63" s="1861">
        <v>19.5</v>
      </c>
      <c r="L63" s="1861">
        <v>19.899999999999999</v>
      </c>
      <c r="M63" s="1861">
        <v>20.3</v>
      </c>
      <c r="N63" s="1861">
        <v>19.634069400630914</v>
      </c>
      <c r="O63" s="1861">
        <v>17.04696499778467</v>
      </c>
      <c r="P63" s="1861">
        <v>18.082066521888216</v>
      </c>
      <c r="Q63" s="1861">
        <v>11.3</v>
      </c>
      <c r="R63" s="1861">
        <v>18.889911070223857</v>
      </c>
      <c r="S63" s="1861">
        <v>20.01649044524202</v>
      </c>
      <c r="T63" s="1861">
        <v>20.9</v>
      </c>
      <c r="U63" s="1861">
        <v>20.381867166451915</v>
      </c>
      <c r="V63" s="1861">
        <v>23.182564561874909</v>
      </c>
      <c r="W63" s="1841"/>
      <c r="X63" s="924"/>
      <c r="Y63" s="924"/>
      <c r="Z63" s="924"/>
    </row>
    <row r="64" spans="1:26" s="925" customFormat="1" ht="15" customHeight="1">
      <c r="A64" s="1848" t="s">
        <v>395</v>
      </c>
      <c r="B64" s="2209" t="s">
        <v>993</v>
      </c>
      <c r="C64" s="1861">
        <v>6.9</v>
      </c>
      <c r="D64" s="1861">
        <v>7.9</v>
      </c>
      <c r="E64" s="1863">
        <v>8</v>
      </c>
      <c r="F64" s="1861">
        <v>8.1</v>
      </c>
      <c r="G64" s="1861">
        <v>8.8000000000000007</v>
      </c>
      <c r="H64" s="1861">
        <v>8.6999999999999993</v>
      </c>
      <c r="I64" s="1861">
        <v>8</v>
      </c>
      <c r="J64" s="1861">
        <v>7.6</v>
      </c>
      <c r="K64" s="1861">
        <v>7.9</v>
      </c>
      <c r="L64" s="1861">
        <v>8.5</v>
      </c>
      <c r="M64" s="1861">
        <v>9.1999999999999993</v>
      </c>
      <c r="N64" s="1861">
        <v>9.8407556219365961</v>
      </c>
      <c r="O64" s="1861">
        <v>12.863058689133229</v>
      </c>
      <c r="P64" s="1861">
        <v>13.252159854494012</v>
      </c>
      <c r="Q64" s="1861">
        <v>12.3</v>
      </c>
      <c r="R64" s="1861">
        <v>17.212560386500002</v>
      </c>
      <c r="S64" s="1861">
        <v>12.277398425625554</v>
      </c>
      <c r="T64" s="1861">
        <v>12.952561146300001</v>
      </c>
      <c r="U64" s="1861">
        <v>11.274849381783069</v>
      </c>
      <c r="V64" s="1861">
        <v>13.322319014719136</v>
      </c>
      <c r="W64" s="1841"/>
      <c r="X64" s="924"/>
      <c r="Y64" s="924"/>
      <c r="Z64" s="924"/>
    </row>
    <row r="65" spans="1:61" s="925" customFormat="1" ht="15" customHeight="1">
      <c r="A65" s="1848" t="s">
        <v>399</v>
      </c>
      <c r="B65" s="2209" t="s">
        <v>993</v>
      </c>
      <c r="C65" s="1861">
        <v>7</v>
      </c>
      <c r="D65" s="1861">
        <v>5.9</v>
      </c>
      <c r="E65" s="1863">
        <v>6.2</v>
      </c>
      <c r="F65" s="1861">
        <v>7.1</v>
      </c>
      <c r="G65" s="1861">
        <v>5.8</v>
      </c>
      <c r="H65" s="1861">
        <v>5.8</v>
      </c>
      <c r="I65" s="1861">
        <v>6</v>
      </c>
      <c r="J65" s="1861">
        <v>6.7</v>
      </c>
      <c r="K65" s="1861">
        <v>7</v>
      </c>
      <c r="L65" s="1861">
        <v>6.9</v>
      </c>
      <c r="M65" s="1861">
        <v>7.8</v>
      </c>
      <c r="N65" s="1861">
        <v>9.6379491393872989</v>
      </c>
      <c r="O65" s="1861">
        <v>8.2555282555282563</v>
      </c>
      <c r="P65" s="1861">
        <v>6.4336480322477989</v>
      </c>
      <c r="Q65" s="1861">
        <v>6</v>
      </c>
      <c r="R65" s="1861">
        <v>5.9851122584000001</v>
      </c>
      <c r="S65" s="1861">
        <v>6.0901876810681443</v>
      </c>
      <c r="T65" s="1861">
        <v>5.6147403684999997</v>
      </c>
      <c r="U65" s="1861">
        <v>6.0141360595733939</v>
      </c>
      <c r="V65" s="1861">
        <v>6.0323984526112184</v>
      </c>
      <c r="W65" s="1841"/>
      <c r="X65" s="924"/>
      <c r="Y65" s="924"/>
      <c r="Z65" s="924"/>
      <c r="AA65" s="924"/>
      <c r="AB65" s="924"/>
      <c r="AC65" s="924"/>
      <c r="AD65" s="924"/>
      <c r="AE65" s="924"/>
      <c r="AF65" s="924"/>
      <c r="AG65" s="924"/>
      <c r="AH65" s="924"/>
      <c r="AI65" s="924"/>
      <c r="AJ65" s="924"/>
      <c r="AK65" s="924"/>
      <c r="AL65" s="924"/>
      <c r="AM65" s="924"/>
      <c r="AN65" s="924"/>
      <c r="AO65" s="924"/>
      <c r="AP65" s="924"/>
      <c r="AQ65" s="924"/>
      <c r="AR65" s="924"/>
      <c r="AS65" s="924"/>
      <c r="AT65" s="924"/>
      <c r="AU65" s="924"/>
      <c r="AV65" s="924"/>
      <c r="AW65" s="924"/>
      <c r="AX65" s="924"/>
      <c r="AY65" s="924"/>
      <c r="AZ65" s="924"/>
      <c r="BA65" s="924"/>
      <c r="BB65" s="924"/>
      <c r="BC65" s="924"/>
      <c r="BD65" s="924"/>
      <c r="BE65" s="924"/>
      <c r="BF65" s="924"/>
      <c r="BG65" s="924"/>
      <c r="BH65" s="924"/>
      <c r="BI65" s="924"/>
    </row>
    <row r="66" spans="1:61" s="924" customFormat="1" ht="15" customHeight="1">
      <c r="A66" s="1848" t="s">
        <v>400</v>
      </c>
      <c r="B66" s="2209" t="s">
        <v>993</v>
      </c>
      <c r="C66" s="1861">
        <v>5.652095469562382</v>
      </c>
      <c r="D66" s="1861">
        <v>6.0158296707505281</v>
      </c>
      <c r="E66" s="1863">
        <v>6.3295584455312222</v>
      </c>
      <c r="F66" s="1861">
        <v>6.7414303475671806</v>
      </c>
      <c r="G66" s="1861">
        <v>7.108050345828512</v>
      </c>
      <c r="H66" s="1861">
        <v>7.764580468693655</v>
      </c>
      <c r="I66" s="1861">
        <v>8.0077596318686322</v>
      </c>
      <c r="J66" s="1861">
        <v>8.6215255332902387</v>
      </c>
      <c r="K66" s="1861">
        <v>8.7425957861588071</v>
      </c>
      <c r="L66" s="1861">
        <v>8.4765324442164651</v>
      </c>
      <c r="M66" s="1861">
        <v>10.38666553853964</v>
      </c>
      <c r="N66" s="1861">
        <v>9.7539224281266055</v>
      </c>
      <c r="O66" s="1861">
        <v>9.2568431318283064</v>
      </c>
      <c r="P66" s="1861">
        <v>9.7744979376960952</v>
      </c>
      <c r="Q66" s="1861">
        <v>10.129113784956871</v>
      </c>
      <c r="R66" s="1861">
        <v>9.755194685006769</v>
      </c>
      <c r="S66" s="1861">
        <v>11.018669411327444</v>
      </c>
      <c r="T66" s="1861">
        <v>9.2799999999999994</v>
      </c>
      <c r="U66" s="1861">
        <v>9.6621621621621614</v>
      </c>
      <c r="V66" s="1861">
        <v>8.735055919784033</v>
      </c>
      <c r="W66" s="1841"/>
    </row>
    <row r="67" spans="1:61" s="925" customFormat="1" ht="15" customHeight="1">
      <c r="A67" s="1848" t="s">
        <v>398</v>
      </c>
      <c r="B67" s="2209" t="s">
        <v>993</v>
      </c>
      <c r="C67" s="1849" t="s">
        <v>194</v>
      </c>
      <c r="D67" s="1849" t="s">
        <v>194</v>
      </c>
      <c r="E67" s="1849" t="s">
        <v>194</v>
      </c>
      <c r="F67" s="1849" t="s">
        <v>194</v>
      </c>
      <c r="G67" s="2210">
        <v>5.4</v>
      </c>
      <c r="H67" s="2211">
        <v>5.2</v>
      </c>
      <c r="I67" s="2211">
        <v>4.8</v>
      </c>
      <c r="J67" s="2211">
        <v>5.9</v>
      </c>
      <c r="K67" s="1861">
        <v>7.4</v>
      </c>
      <c r="L67" s="1861">
        <v>7.5</v>
      </c>
      <c r="M67" s="1861">
        <v>7.1</v>
      </c>
      <c r="N67" s="1861">
        <v>7.4641822170462859</v>
      </c>
      <c r="O67" s="1861">
        <v>6.578096525777438</v>
      </c>
      <c r="P67" s="1861">
        <v>6.161502199599437</v>
      </c>
      <c r="Q67" s="1861">
        <v>5.6</v>
      </c>
      <c r="R67" s="1861">
        <v>4.6467436799000001</v>
      </c>
      <c r="S67" s="1861">
        <v>4.1993033774453075</v>
      </c>
      <c r="T67" s="1861">
        <v>4.0718945808999996</v>
      </c>
      <c r="U67" s="1861">
        <v>5.2194543297746154</v>
      </c>
      <c r="V67" s="1861">
        <v>5.4866920410060187</v>
      </c>
      <c r="W67" s="1841"/>
      <c r="X67" s="924"/>
      <c r="Y67" s="924"/>
      <c r="Z67" s="924"/>
    </row>
    <row r="68" spans="1:61" s="924" customFormat="1" ht="15" customHeight="1">
      <c r="A68" s="1854" t="s">
        <v>401</v>
      </c>
      <c r="B68" s="1870" t="s">
        <v>993</v>
      </c>
      <c r="C68" s="1871">
        <v>43.631110532738028</v>
      </c>
      <c r="D68" s="1871">
        <v>26.775135303156965</v>
      </c>
      <c r="E68" s="1872">
        <v>29.1701047131479</v>
      </c>
      <c r="F68" s="1871">
        <v>26.163664882085619</v>
      </c>
      <c r="G68" s="1871">
        <v>29.311537487995015</v>
      </c>
      <c r="H68" s="1871">
        <v>26.473537254822137</v>
      </c>
      <c r="I68" s="1871">
        <v>24.157069021046087</v>
      </c>
      <c r="J68" s="1871">
        <v>24.198829648211053</v>
      </c>
      <c r="K68" s="1871">
        <v>20.831770577882924</v>
      </c>
      <c r="L68" s="1871">
        <v>19.512949202848514</v>
      </c>
      <c r="M68" s="1871">
        <v>18.69971571378138</v>
      </c>
      <c r="N68" s="1871">
        <v>17.235867514499336</v>
      </c>
      <c r="O68" s="1871">
        <v>18.360912179502847</v>
      </c>
      <c r="P68" s="1871">
        <v>19.30587456979536</v>
      </c>
      <c r="Q68" s="1871">
        <v>15.861843523741298</v>
      </c>
      <c r="R68" s="1871">
        <v>29.684036713624799</v>
      </c>
      <c r="S68" s="1871">
        <v>22.776072921314551</v>
      </c>
      <c r="T68" s="1871">
        <v>21.930721292800001</v>
      </c>
      <c r="U68" s="1871">
        <v>25.031518158526168</v>
      </c>
      <c r="V68" s="1871">
        <v>21.101913000341057</v>
      </c>
      <c r="W68" s="1841"/>
    </row>
    <row r="69" spans="1:61" s="302" customFormat="1">
      <c r="A69" s="926" t="s">
        <v>994</v>
      </c>
      <c r="B69" s="927"/>
      <c r="C69" s="928"/>
      <c r="D69" s="929"/>
      <c r="E69" s="928"/>
      <c r="F69" s="928"/>
      <c r="G69" s="928"/>
      <c r="H69" s="928"/>
      <c r="I69" s="928"/>
      <c r="J69" s="928"/>
      <c r="K69" s="928"/>
      <c r="L69" s="928"/>
      <c r="M69" s="928"/>
      <c r="N69" s="928"/>
      <c r="O69" s="928"/>
      <c r="P69" s="928"/>
      <c r="Q69" s="928"/>
      <c r="R69" s="928"/>
      <c r="S69" s="928"/>
      <c r="T69" s="928"/>
      <c r="U69" s="928"/>
      <c r="V69" s="928"/>
    </row>
    <row r="70" spans="1:61" s="302" customFormat="1" ht="15" customHeight="1">
      <c r="A70" s="919" t="s">
        <v>995</v>
      </c>
      <c r="B70" s="919"/>
      <c r="C70" s="919"/>
      <c r="D70" s="919"/>
      <c r="E70" s="919"/>
      <c r="F70" s="919"/>
      <c r="G70" s="919"/>
      <c r="H70" s="919"/>
      <c r="I70" s="919"/>
      <c r="J70" s="919"/>
      <c r="K70" s="919"/>
      <c r="L70" s="919"/>
      <c r="M70" s="919"/>
      <c r="N70" s="919"/>
      <c r="O70" s="919"/>
      <c r="P70" s="919"/>
      <c r="Q70" s="919"/>
      <c r="R70" s="919"/>
      <c r="S70" s="919"/>
      <c r="T70" s="919"/>
      <c r="U70" s="919"/>
      <c r="V70" s="919"/>
    </row>
    <row r="71" spans="1:61" s="302" customFormat="1" ht="15" customHeight="1">
      <c r="A71" s="919" t="s">
        <v>996</v>
      </c>
      <c r="B71" s="919"/>
      <c r="C71" s="919"/>
      <c r="D71" s="919"/>
      <c r="E71" s="919"/>
      <c r="F71" s="919"/>
      <c r="G71" s="919"/>
      <c r="H71" s="919"/>
      <c r="I71" s="919"/>
      <c r="J71" s="919"/>
      <c r="K71" s="919"/>
      <c r="L71" s="919"/>
      <c r="M71" s="919"/>
      <c r="N71" s="919"/>
      <c r="O71" s="919"/>
      <c r="P71" s="919"/>
      <c r="Q71" s="919"/>
      <c r="R71" s="919"/>
      <c r="S71" s="919"/>
      <c r="T71" s="919"/>
      <c r="U71" s="919"/>
      <c r="V71" s="919"/>
    </row>
    <row r="72" spans="1:61" s="302" customFormat="1" ht="16.5" customHeight="1">
      <c r="A72" s="919"/>
      <c r="B72" s="930"/>
      <c r="C72" s="918"/>
      <c r="D72" s="918"/>
      <c r="E72" s="918"/>
      <c r="F72" s="918"/>
      <c r="G72" s="918"/>
      <c r="H72" s="918"/>
      <c r="I72" s="918"/>
      <c r="J72" s="918"/>
      <c r="K72" s="918"/>
      <c r="L72" s="918"/>
      <c r="M72" s="918"/>
      <c r="N72" s="918"/>
      <c r="O72" s="918"/>
      <c r="P72" s="918"/>
      <c r="Q72" s="918"/>
      <c r="R72" s="918"/>
      <c r="S72" s="918"/>
      <c r="T72" s="918"/>
      <c r="U72" s="918"/>
      <c r="V72" s="918"/>
    </row>
    <row r="73" spans="1:61" s="302" customFormat="1">
      <c r="A73" s="2664" t="s">
        <v>997</v>
      </c>
      <c r="B73" s="2664"/>
      <c r="C73" s="2664"/>
      <c r="D73" s="2664"/>
      <c r="E73" s="2664"/>
      <c r="F73" s="2664"/>
      <c r="G73" s="2664"/>
      <c r="H73" s="2664"/>
      <c r="I73" s="2664"/>
      <c r="J73" s="2664"/>
      <c r="K73" s="2664"/>
      <c r="L73" s="2664"/>
      <c r="M73" s="2664"/>
      <c r="N73" s="2664"/>
      <c r="O73" s="2664"/>
      <c r="P73" s="2664"/>
      <c r="Q73" s="2664"/>
      <c r="R73" s="2664"/>
      <c r="S73" s="2664"/>
      <c r="T73" s="2664"/>
      <c r="U73" s="2664"/>
      <c r="V73" s="1896"/>
    </row>
    <row r="74" spans="1:61" s="302" customFormat="1">
      <c r="B74" s="12"/>
    </row>
    <row r="75" spans="1:61" s="302" customFormat="1">
      <c r="B75" s="12"/>
    </row>
    <row r="76" spans="1:61" s="302" customFormat="1">
      <c r="B76" s="12"/>
    </row>
    <row r="77" spans="1:61" s="302" customFormat="1">
      <c r="B77" s="12"/>
    </row>
    <row r="78" spans="1:61" s="302" customFormat="1">
      <c r="B78" s="12"/>
    </row>
    <row r="79" spans="1:61" s="302" customFormat="1">
      <c r="B79" s="12"/>
    </row>
    <row r="80" spans="1:61" s="302" customFormat="1">
      <c r="B80" s="12"/>
    </row>
    <row r="81" spans="2:2" s="302" customFormat="1">
      <c r="B81" s="12"/>
    </row>
    <row r="82" spans="2:2" s="302" customFormat="1">
      <c r="B82" s="12"/>
    </row>
    <row r="83" spans="2:2" s="302" customFormat="1">
      <c r="B83" s="12"/>
    </row>
    <row r="84" spans="2:2" s="302" customFormat="1">
      <c r="B84" s="12"/>
    </row>
    <row r="85" spans="2:2" s="302" customFormat="1">
      <c r="B85" s="12"/>
    </row>
    <row r="86" spans="2:2" s="302" customFormat="1">
      <c r="B86" s="12"/>
    </row>
    <row r="87" spans="2:2" s="302" customFormat="1">
      <c r="B87" s="12"/>
    </row>
    <row r="88" spans="2:2" s="302" customFormat="1">
      <c r="B88" s="12"/>
    </row>
    <row r="89" spans="2:2" s="302" customFormat="1">
      <c r="B89" s="12"/>
    </row>
    <row r="90" spans="2:2" s="302" customFormat="1">
      <c r="B90" s="12"/>
    </row>
    <row r="91" spans="2:2" s="302" customFormat="1">
      <c r="B91" s="12"/>
    </row>
    <row r="92" spans="2:2" s="302" customFormat="1">
      <c r="B92" s="12"/>
    </row>
    <row r="93" spans="2:2" s="302" customFormat="1">
      <c r="B93" s="12"/>
    </row>
    <row r="94" spans="2:2" s="302" customFormat="1">
      <c r="B94" s="12"/>
    </row>
    <row r="95" spans="2:2" s="302" customFormat="1">
      <c r="B95" s="12"/>
    </row>
    <row r="96" spans="2:2" s="302" customFormat="1">
      <c r="B96" s="12"/>
    </row>
    <row r="97" spans="2:2" s="302" customFormat="1">
      <c r="B97" s="12"/>
    </row>
    <row r="98" spans="2:2" s="302" customFormat="1">
      <c r="B98" s="12"/>
    </row>
    <row r="99" spans="2:2" s="302" customFormat="1">
      <c r="B99" s="12"/>
    </row>
    <row r="100" spans="2:2" s="302" customFormat="1">
      <c r="B100" s="12"/>
    </row>
    <row r="101" spans="2:2" s="302" customFormat="1">
      <c r="B101" s="12"/>
    </row>
    <row r="102" spans="2:2" s="302" customFormat="1">
      <c r="B102" s="12"/>
    </row>
    <row r="103" spans="2:2" s="302" customFormat="1">
      <c r="B103" s="12"/>
    </row>
    <row r="104" spans="2:2" s="302" customFormat="1">
      <c r="B104" s="12"/>
    </row>
    <row r="105" spans="2:2" s="302" customFormat="1">
      <c r="B105" s="12"/>
    </row>
    <row r="106" spans="2:2" s="302" customFormat="1">
      <c r="B106" s="12"/>
    </row>
    <row r="107" spans="2:2" s="302" customFormat="1">
      <c r="B107" s="12"/>
    </row>
    <row r="108" spans="2:2" s="302" customFormat="1">
      <c r="B108" s="12"/>
    </row>
    <row r="109" spans="2:2" s="302" customFormat="1">
      <c r="B109" s="12"/>
    </row>
    <row r="110" spans="2:2" s="302" customFormat="1">
      <c r="B110" s="12"/>
    </row>
    <row r="111" spans="2:2" s="302" customFormat="1">
      <c r="B111" s="12"/>
    </row>
    <row r="112" spans="2:2" s="302" customFormat="1">
      <c r="B112" s="12"/>
    </row>
    <row r="113" spans="2:2" s="302" customFormat="1">
      <c r="B113" s="12"/>
    </row>
    <row r="114" spans="2:2" s="302" customFormat="1">
      <c r="B114" s="12"/>
    </row>
    <row r="115" spans="2:2" s="302" customFormat="1">
      <c r="B115" s="12"/>
    </row>
    <row r="116" spans="2:2" s="302" customFormat="1">
      <c r="B116" s="12"/>
    </row>
    <row r="117" spans="2:2" s="302" customFormat="1">
      <c r="B117" s="12"/>
    </row>
    <row r="118" spans="2:2" s="302" customFormat="1">
      <c r="B118" s="12"/>
    </row>
    <row r="119" spans="2:2" s="302" customFormat="1">
      <c r="B119" s="12"/>
    </row>
    <row r="120" spans="2:2" s="302" customFormat="1">
      <c r="B120" s="12"/>
    </row>
    <row r="121" spans="2:2" s="302" customFormat="1">
      <c r="B121" s="12"/>
    </row>
    <row r="122" spans="2:2" s="302" customFormat="1">
      <c r="B122" s="12"/>
    </row>
    <row r="123" spans="2:2" s="302" customFormat="1">
      <c r="B123" s="12"/>
    </row>
    <row r="124" spans="2:2" s="302" customFormat="1">
      <c r="B124" s="12"/>
    </row>
    <row r="125" spans="2:2" s="302" customFormat="1">
      <c r="B125" s="12"/>
    </row>
    <row r="126" spans="2:2" s="302" customFormat="1">
      <c r="B126" s="12"/>
    </row>
    <row r="127" spans="2:2" s="302" customFormat="1">
      <c r="B127" s="12"/>
    </row>
    <row r="128" spans="2:2" s="302" customFormat="1">
      <c r="B128" s="12"/>
    </row>
    <row r="129" spans="2:2" s="302" customFormat="1">
      <c r="B129" s="12"/>
    </row>
    <row r="130" spans="2:2" s="302" customFormat="1">
      <c r="B130" s="12"/>
    </row>
    <row r="131" spans="2:2" s="302" customFormat="1">
      <c r="B131" s="12"/>
    </row>
    <row r="132" spans="2:2" s="302" customFormat="1">
      <c r="B132" s="12"/>
    </row>
    <row r="133" spans="2:2" s="302" customFormat="1">
      <c r="B133" s="12"/>
    </row>
    <row r="134" spans="2:2" s="302" customFormat="1">
      <c r="B134" s="12"/>
    </row>
    <row r="135" spans="2:2" s="302" customFormat="1">
      <c r="B135" s="12"/>
    </row>
    <row r="136" spans="2:2" s="302" customFormat="1">
      <c r="B136" s="12"/>
    </row>
    <row r="137" spans="2:2" s="302" customFormat="1">
      <c r="B137" s="12"/>
    </row>
    <row r="138" spans="2:2" s="302" customFormat="1">
      <c r="B138" s="12"/>
    </row>
    <row r="139" spans="2:2" s="302" customFormat="1">
      <c r="B139" s="12"/>
    </row>
    <row r="140" spans="2:2" s="302" customFormat="1">
      <c r="B140" s="12"/>
    </row>
    <row r="141" spans="2:2" s="302" customFormat="1">
      <c r="B141" s="12"/>
    </row>
    <row r="142" spans="2:2" s="302" customFormat="1">
      <c r="B142" s="12"/>
    </row>
    <row r="143" spans="2:2" s="302" customFormat="1">
      <c r="B143" s="12"/>
    </row>
    <row r="144" spans="2:2" s="302" customFormat="1">
      <c r="B144" s="12"/>
    </row>
    <row r="145" spans="2:2" s="302" customFormat="1">
      <c r="B145" s="12"/>
    </row>
    <row r="146" spans="2:2" s="302" customFormat="1">
      <c r="B146" s="12"/>
    </row>
    <row r="147" spans="2:2" s="302" customFormat="1">
      <c r="B147" s="12"/>
    </row>
    <row r="148" spans="2:2" s="302" customFormat="1">
      <c r="B148" s="12"/>
    </row>
    <row r="149" spans="2:2" s="302" customFormat="1">
      <c r="B149" s="12"/>
    </row>
    <row r="150" spans="2:2" s="302" customFormat="1">
      <c r="B150" s="12"/>
    </row>
    <row r="151" spans="2:2" s="302" customFormat="1">
      <c r="B151" s="12"/>
    </row>
    <row r="152" spans="2:2" s="302" customFormat="1">
      <c r="B152" s="12"/>
    </row>
    <row r="153" spans="2:2" s="302" customFormat="1">
      <c r="B153" s="12"/>
    </row>
    <row r="154" spans="2:2" s="302" customFormat="1">
      <c r="B154" s="12"/>
    </row>
    <row r="155" spans="2:2" s="302" customFormat="1">
      <c r="B155" s="12"/>
    </row>
    <row r="156" spans="2:2" s="302" customFormat="1">
      <c r="B156" s="12"/>
    </row>
    <row r="157" spans="2:2" s="302" customFormat="1">
      <c r="B157" s="12"/>
    </row>
    <row r="158" spans="2:2" s="302" customFormat="1">
      <c r="B158" s="12"/>
    </row>
    <row r="159" spans="2:2" s="302" customFormat="1">
      <c r="B159" s="12"/>
    </row>
    <row r="160" spans="2:2" s="302" customFormat="1">
      <c r="B160" s="12"/>
    </row>
    <row r="161" spans="2:20" s="302" customFormat="1">
      <c r="B161" s="12"/>
    </row>
    <row r="162" spans="2:20" s="302" customFormat="1">
      <c r="B162" s="12"/>
    </row>
    <row r="163" spans="2:20">
      <c r="C163" s="302"/>
      <c r="D163" s="302"/>
      <c r="E163" s="302"/>
      <c r="F163" s="302"/>
      <c r="G163" s="302"/>
      <c r="H163" s="302"/>
      <c r="I163" s="302"/>
      <c r="J163" s="302"/>
      <c r="K163" s="302"/>
      <c r="L163" s="302"/>
      <c r="M163" s="302"/>
      <c r="N163" s="302"/>
      <c r="O163" s="302"/>
      <c r="P163" s="302"/>
      <c r="Q163" s="302"/>
      <c r="R163" s="302"/>
      <c r="S163" s="302"/>
      <c r="T163" s="302"/>
    </row>
  </sheetData>
  <mergeCells count="7">
    <mergeCell ref="A73:U73"/>
    <mergeCell ref="A4:A5"/>
    <mergeCell ref="B4:B5"/>
    <mergeCell ref="C4:V4"/>
    <mergeCell ref="A6:V6"/>
    <mergeCell ref="A27:V27"/>
    <mergeCell ref="A48:V48"/>
  </mergeCells>
  <phoneticPr fontId="3"/>
  <pageMargins left="0.35433070866141736" right="0.35433070866141736" top="0.78740157480314965" bottom="0.78740157480314965" header="0.31496062992125984" footer="0.31496062992125984"/>
  <pageSetup paperSize="9" scale="74" orientation="portrait" horizontalDpi="4294967292" verticalDpi="4294967292" r:id="rId1"/>
  <headerFooter alignWithMargins="0"/>
  <rowBreaks count="1" manualBreakCount="1">
    <brk id="47" max="21"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07A73-A816-44C1-AB29-24CC19BC5F54}">
  <dimension ref="A1:K54"/>
  <sheetViews>
    <sheetView showGridLines="0" zoomScaleNormal="100" zoomScaleSheetLayoutView="100" workbookViewId="0"/>
  </sheetViews>
  <sheetFormatPr defaultColWidth="9" defaultRowHeight="14"/>
  <cols>
    <col min="1" max="1" width="5.08203125" style="311" customWidth="1"/>
    <col min="2" max="3" width="8.08203125" style="311" customWidth="1"/>
    <col min="4" max="4" width="8.9140625" style="311" customWidth="1"/>
    <col min="5" max="10" width="9" style="311"/>
    <col min="11" max="11" width="7.1640625" style="311" customWidth="1"/>
    <col min="12" max="16384" width="9" style="311"/>
  </cols>
  <sheetData>
    <row r="1" spans="1:11" ht="25">
      <c r="A1" s="931" t="s">
        <v>998</v>
      </c>
      <c r="B1" s="332"/>
      <c r="C1" s="332"/>
      <c r="D1" s="332"/>
      <c r="E1" s="332"/>
      <c r="F1" s="332"/>
      <c r="G1" s="332"/>
      <c r="H1" s="332"/>
      <c r="I1" s="332"/>
      <c r="J1" s="332"/>
      <c r="K1" s="332"/>
    </row>
    <row r="2" spans="1:11" ht="17.25" customHeight="1">
      <c r="A2" s="332"/>
      <c r="B2" s="332"/>
      <c r="C2" s="332"/>
      <c r="D2" s="332"/>
      <c r="E2" s="332"/>
      <c r="F2" s="332"/>
      <c r="G2" s="332"/>
      <c r="H2" s="332"/>
      <c r="I2" s="332"/>
      <c r="J2" s="332"/>
      <c r="K2" s="332"/>
    </row>
    <row r="3" spans="1:11" ht="22.5" customHeight="1">
      <c r="A3" s="2676" t="s">
        <v>977</v>
      </c>
      <c r="B3" s="932" t="s">
        <v>999</v>
      </c>
      <c r="C3" s="933" t="s">
        <v>1000</v>
      </c>
      <c r="D3" s="933" t="s">
        <v>1001</v>
      </c>
      <c r="E3" s="332"/>
      <c r="F3" s="332"/>
      <c r="G3" s="332"/>
      <c r="H3" s="332"/>
      <c r="I3" s="332"/>
      <c r="J3" s="332"/>
      <c r="K3" s="332"/>
    </row>
    <row r="4" spans="1:11" ht="12.75" customHeight="1">
      <c r="A4" s="2677"/>
      <c r="B4" s="934" t="s">
        <v>1002</v>
      </c>
      <c r="C4" s="935" t="s">
        <v>1003</v>
      </c>
      <c r="D4" s="935" t="s">
        <v>1003</v>
      </c>
      <c r="E4" s="332"/>
      <c r="F4" s="332"/>
      <c r="G4" s="332"/>
      <c r="H4" s="332"/>
      <c r="I4" s="332"/>
      <c r="J4" s="332"/>
      <c r="K4" s="332"/>
    </row>
    <row r="5" spans="1:11">
      <c r="A5" s="1043">
        <v>1994</v>
      </c>
      <c r="B5" s="936">
        <v>321</v>
      </c>
      <c r="C5" s="937">
        <v>7.3</v>
      </c>
      <c r="D5" s="937">
        <v>11.7</v>
      </c>
      <c r="E5" s="332"/>
      <c r="F5" s="332"/>
      <c r="G5" s="332"/>
      <c r="H5" s="332"/>
      <c r="I5" s="332"/>
      <c r="J5" s="332"/>
      <c r="K5" s="332"/>
    </row>
    <row r="6" spans="1:11">
      <c r="A6" s="938">
        <v>1995</v>
      </c>
      <c r="B6" s="939">
        <v>334</v>
      </c>
      <c r="C6" s="940">
        <v>7.6</v>
      </c>
      <c r="D6" s="940">
        <v>12</v>
      </c>
      <c r="E6" s="332"/>
      <c r="F6" s="332"/>
      <c r="G6" s="332"/>
      <c r="H6" s="332"/>
      <c r="I6" s="332"/>
      <c r="J6" s="332"/>
      <c r="K6" s="332"/>
    </row>
    <row r="7" spans="1:11">
      <c r="A7" s="941">
        <v>1996</v>
      </c>
      <c r="B7" s="939">
        <v>346</v>
      </c>
      <c r="C7" s="940">
        <v>8.3000000000000007</v>
      </c>
      <c r="D7" s="940">
        <v>11.8</v>
      </c>
      <c r="E7" s="332"/>
      <c r="F7" s="332"/>
      <c r="G7" s="332"/>
      <c r="H7" s="332"/>
      <c r="I7" s="332"/>
      <c r="J7" s="332"/>
      <c r="K7" s="332"/>
    </row>
    <row r="8" spans="1:11">
      <c r="A8" s="938">
        <v>1997</v>
      </c>
      <c r="B8" s="939">
        <v>369</v>
      </c>
      <c r="C8" s="940">
        <v>7.5</v>
      </c>
      <c r="D8" s="940">
        <v>12.6</v>
      </c>
      <c r="E8" s="332"/>
      <c r="F8" s="332"/>
      <c r="G8" s="332"/>
      <c r="H8" s="332"/>
      <c r="I8" s="332"/>
      <c r="J8" s="332"/>
      <c r="K8" s="332"/>
    </row>
    <row r="9" spans="1:11">
      <c r="A9" s="941">
        <v>1998</v>
      </c>
      <c r="B9" s="939">
        <v>386</v>
      </c>
      <c r="C9" s="940">
        <v>8.5</v>
      </c>
      <c r="D9" s="940">
        <v>14.3</v>
      </c>
      <c r="E9" s="332"/>
      <c r="F9" s="332"/>
      <c r="G9" s="332"/>
      <c r="H9" s="332"/>
      <c r="I9" s="332"/>
      <c r="J9" s="332"/>
      <c r="K9" s="332"/>
    </row>
    <row r="10" spans="1:11">
      <c r="A10" s="938">
        <v>1999</v>
      </c>
      <c r="B10" s="939">
        <v>433</v>
      </c>
      <c r="C10" s="940">
        <v>9.1</v>
      </c>
      <c r="D10" s="940">
        <v>11.1</v>
      </c>
      <c r="E10" s="332"/>
      <c r="F10" s="332"/>
      <c r="G10" s="332"/>
      <c r="H10" s="332"/>
      <c r="I10" s="332"/>
      <c r="J10" s="332"/>
      <c r="K10" s="332"/>
    </row>
    <row r="11" spans="1:11">
      <c r="A11" s="941">
        <v>2000</v>
      </c>
      <c r="B11" s="939">
        <v>488</v>
      </c>
      <c r="C11" s="940">
        <v>8.8000000000000007</v>
      </c>
      <c r="D11" s="940">
        <v>12.9</v>
      </c>
      <c r="E11" s="332"/>
      <c r="F11" s="332"/>
      <c r="G11" s="332"/>
      <c r="H11" s="332"/>
      <c r="I11" s="332"/>
      <c r="J11" s="332"/>
      <c r="K11" s="332"/>
    </row>
    <row r="12" spans="1:11">
      <c r="A12" s="938">
        <v>2001</v>
      </c>
      <c r="B12" s="939">
        <v>539</v>
      </c>
      <c r="C12" s="940">
        <v>11.7</v>
      </c>
      <c r="D12" s="940">
        <v>12.7</v>
      </c>
      <c r="E12" s="332"/>
      <c r="F12" s="332"/>
      <c r="G12" s="332"/>
      <c r="H12" s="332"/>
      <c r="I12" s="332"/>
      <c r="J12" s="332"/>
      <c r="K12" s="332"/>
    </row>
    <row r="13" spans="1:11">
      <c r="A13" s="941">
        <v>2002</v>
      </c>
      <c r="B13" s="939">
        <v>588</v>
      </c>
      <c r="C13" s="940">
        <v>11.2</v>
      </c>
      <c r="D13" s="940">
        <v>13.8</v>
      </c>
      <c r="E13" s="332"/>
      <c r="F13" s="332"/>
      <c r="G13" s="332"/>
      <c r="H13" s="332"/>
      <c r="I13" s="332"/>
      <c r="J13" s="332"/>
      <c r="K13" s="332"/>
    </row>
    <row r="14" spans="1:11">
      <c r="A14" s="938">
        <v>2003</v>
      </c>
      <c r="B14" s="939">
        <v>612</v>
      </c>
      <c r="C14" s="940">
        <v>13.8</v>
      </c>
      <c r="D14" s="940">
        <v>14.2</v>
      </c>
      <c r="E14" s="332"/>
      <c r="F14" s="332"/>
      <c r="G14" s="332"/>
      <c r="H14" s="332"/>
      <c r="I14" s="332"/>
      <c r="J14" s="332"/>
      <c r="K14" s="332"/>
    </row>
    <row r="15" spans="1:11">
      <c r="A15" s="941">
        <v>2004</v>
      </c>
      <c r="B15" s="939">
        <v>621</v>
      </c>
      <c r="C15" s="940">
        <v>13.3</v>
      </c>
      <c r="D15" s="940">
        <v>14.2</v>
      </c>
      <c r="E15" s="332"/>
      <c r="F15" s="332"/>
      <c r="G15" s="332"/>
      <c r="H15" s="332"/>
      <c r="I15" s="332"/>
      <c r="J15" s="332"/>
      <c r="K15" s="332"/>
    </row>
    <row r="16" spans="1:11">
      <c r="A16" s="938">
        <v>2005</v>
      </c>
      <c r="B16" s="939">
        <v>747</v>
      </c>
      <c r="C16" s="940">
        <v>14.6</v>
      </c>
      <c r="D16" s="940">
        <v>15.3</v>
      </c>
      <c r="E16" s="332"/>
      <c r="F16" s="332"/>
      <c r="G16" s="332"/>
      <c r="H16" s="332"/>
      <c r="I16" s="332"/>
      <c r="J16" s="332"/>
      <c r="K16" s="332"/>
    </row>
    <row r="17" spans="1:11">
      <c r="A17" s="941">
        <v>2006</v>
      </c>
      <c r="B17" s="939">
        <v>858</v>
      </c>
      <c r="C17" s="940">
        <v>14.8</v>
      </c>
      <c r="D17" s="940">
        <v>16.899999999999999</v>
      </c>
      <c r="E17" s="332"/>
      <c r="F17" s="332"/>
      <c r="G17" s="332"/>
      <c r="H17" s="332"/>
      <c r="I17" s="332"/>
      <c r="J17" s="332"/>
      <c r="K17" s="332"/>
    </row>
    <row r="18" spans="1:11">
      <c r="A18" s="938">
        <v>2007</v>
      </c>
      <c r="B18" s="939">
        <v>1125</v>
      </c>
      <c r="C18" s="940">
        <v>13.3</v>
      </c>
      <c r="D18" s="940">
        <v>18.2</v>
      </c>
      <c r="E18" s="332"/>
      <c r="F18" s="332"/>
      <c r="G18" s="332"/>
      <c r="H18" s="332"/>
      <c r="I18" s="332"/>
      <c r="J18" s="332"/>
      <c r="K18" s="332"/>
    </row>
    <row r="19" spans="1:11">
      <c r="A19" s="941">
        <v>2008</v>
      </c>
      <c r="B19" s="939">
        <v>1333</v>
      </c>
      <c r="C19" s="940">
        <v>5.9</v>
      </c>
      <c r="D19" s="940">
        <v>20.9</v>
      </c>
      <c r="E19" s="332"/>
      <c r="F19" s="332"/>
      <c r="G19" s="332"/>
      <c r="H19" s="332"/>
      <c r="I19" s="332"/>
      <c r="J19" s="332"/>
      <c r="K19" s="332"/>
    </row>
    <row r="20" spans="1:11">
      <c r="A20" s="938">
        <v>2009</v>
      </c>
      <c r="B20" s="939">
        <v>1274</v>
      </c>
      <c r="C20" s="940">
        <v>10.6</v>
      </c>
      <c r="D20" s="940">
        <v>19.100000000000001</v>
      </c>
      <c r="E20" s="332"/>
      <c r="F20" s="332"/>
      <c r="G20" s="332"/>
      <c r="H20" s="332"/>
      <c r="I20" s="332"/>
      <c r="J20" s="332"/>
      <c r="K20" s="332"/>
    </row>
    <row r="21" spans="1:11">
      <c r="A21" s="941">
        <v>2010</v>
      </c>
      <c r="B21" s="939">
        <v>1262</v>
      </c>
      <c r="C21" s="940">
        <v>10</v>
      </c>
      <c r="D21" s="940">
        <v>18.8</v>
      </c>
      <c r="E21" s="332"/>
      <c r="F21" s="332"/>
      <c r="G21" s="332"/>
      <c r="H21" s="332"/>
      <c r="I21" s="332"/>
      <c r="J21" s="332"/>
      <c r="K21" s="332"/>
    </row>
    <row r="22" spans="1:11">
      <c r="A22" s="938">
        <v>2011</v>
      </c>
      <c r="B22" s="939">
        <v>1190</v>
      </c>
      <c r="C22" s="940">
        <v>7.3</v>
      </c>
      <c r="D22" s="940">
        <v>17.899999999999999</v>
      </c>
      <c r="E22" s="332"/>
      <c r="F22" s="332"/>
      <c r="G22" s="332"/>
      <c r="H22" s="332"/>
      <c r="I22" s="332"/>
      <c r="J22" s="332"/>
      <c r="K22" s="332"/>
    </row>
    <row r="23" spans="1:11">
      <c r="A23" s="941">
        <v>2012</v>
      </c>
      <c r="B23" s="939">
        <v>1250</v>
      </c>
      <c r="C23" s="940">
        <v>9.1</v>
      </c>
      <c r="D23" s="940">
        <v>18.3</v>
      </c>
      <c r="E23" s="332"/>
      <c r="F23" s="332"/>
      <c r="G23" s="332"/>
      <c r="H23" s="332"/>
      <c r="I23" s="332"/>
      <c r="J23" s="332"/>
      <c r="K23" s="332"/>
    </row>
    <row r="24" spans="1:11">
      <c r="A24" s="938">
        <v>2013</v>
      </c>
      <c r="B24" s="939">
        <v>1390</v>
      </c>
      <c r="C24" s="940">
        <v>7.8</v>
      </c>
      <c r="D24" s="940">
        <v>18.399999999999999</v>
      </c>
      <c r="E24" s="332"/>
      <c r="F24" s="332"/>
      <c r="G24" s="332"/>
      <c r="H24" s="332"/>
      <c r="I24" s="332"/>
      <c r="J24" s="332"/>
      <c r="K24" s="332"/>
    </row>
    <row r="25" spans="1:11">
      <c r="A25" s="938">
        <v>2014</v>
      </c>
      <c r="B25" s="939">
        <v>1337</v>
      </c>
      <c r="C25" s="940">
        <v>8.8000000000000007</v>
      </c>
      <c r="D25" s="940">
        <v>18.600000000000001</v>
      </c>
      <c r="E25" s="332"/>
      <c r="F25" s="332"/>
      <c r="G25" s="332"/>
      <c r="H25" s="332"/>
      <c r="I25" s="332"/>
      <c r="J25" s="332"/>
      <c r="K25" s="332"/>
    </row>
    <row r="26" spans="1:11">
      <c r="A26" s="938">
        <v>2015</v>
      </c>
      <c r="B26" s="939">
        <v>1376</v>
      </c>
      <c r="C26" s="940">
        <v>8.9</v>
      </c>
      <c r="D26" s="940">
        <v>17.7</v>
      </c>
      <c r="E26" s="332"/>
      <c r="F26" s="332"/>
      <c r="G26" s="332"/>
      <c r="H26" s="332"/>
      <c r="I26" s="332"/>
      <c r="J26" s="332"/>
      <c r="K26" s="332"/>
    </row>
    <row r="27" spans="1:11">
      <c r="A27" s="938">
        <v>2016</v>
      </c>
      <c r="B27" s="939">
        <v>1301</v>
      </c>
      <c r="C27" s="940">
        <v>10.6</v>
      </c>
      <c r="D27" s="940">
        <v>17.5</v>
      </c>
      <c r="E27" s="332"/>
      <c r="F27" s="332"/>
      <c r="G27" s="332"/>
      <c r="H27" s="332"/>
      <c r="I27" s="332"/>
      <c r="J27" s="332"/>
      <c r="K27" s="332"/>
    </row>
    <row r="28" spans="1:11">
      <c r="A28" s="941">
        <v>2017</v>
      </c>
      <c r="B28" s="939">
        <v>1413.6369999999999</v>
      </c>
      <c r="C28" s="940">
        <v>11.470167932041635</v>
      </c>
      <c r="D28" s="940">
        <v>18.458800971908257</v>
      </c>
      <c r="E28" s="332"/>
      <c r="F28" s="332"/>
      <c r="G28" s="332"/>
      <c r="H28" s="332"/>
      <c r="I28" s="332"/>
      <c r="J28" s="332"/>
      <c r="K28" s="332"/>
    </row>
    <row r="29" spans="1:11">
      <c r="A29" s="942">
        <v>2018</v>
      </c>
      <c r="B29" s="943">
        <v>1489.7070000000001</v>
      </c>
      <c r="C29" s="944">
        <v>11.0285537743161</v>
      </c>
      <c r="D29" s="944">
        <v>18.468867762189198</v>
      </c>
      <c r="E29" s="332"/>
      <c r="F29" s="332"/>
      <c r="G29" s="332"/>
      <c r="H29" s="332"/>
      <c r="I29" s="332"/>
      <c r="J29" s="332"/>
      <c r="K29" s="332"/>
    </row>
    <row r="30" spans="1:11">
      <c r="A30" s="942">
        <v>2019</v>
      </c>
      <c r="B30" s="943">
        <v>1633</v>
      </c>
      <c r="C30" s="944">
        <v>9.6</v>
      </c>
      <c r="D30" s="944">
        <v>17.3</v>
      </c>
      <c r="E30" s="332"/>
      <c r="F30" s="332"/>
      <c r="G30" s="332"/>
      <c r="H30" s="332"/>
      <c r="I30" s="332"/>
      <c r="J30" s="332"/>
      <c r="K30" s="332"/>
    </row>
    <row r="31" spans="1:11">
      <c r="A31" s="942">
        <v>2020</v>
      </c>
      <c r="B31" s="943">
        <v>1649</v>
      </c>
      <c r="C31" s="944">
        <v>10.8</v>
      </c>
      <c r="D31" s="944">
        <v>17.7</v>
      </c>
      <c r="E31" s="332"/>
      <c r="F31" s="332"/>
      <c r="G31" s="332"/>
      <c r="H31" s="332"/>
      <c r="I31" s="332"/>
      <c r="J31" s="332"/>
      <c r="K31" s="332"/>
    </row>
    <row r="32" spans="1:11">
      <c r="A32" s="942">
        <v>2021</v>
      </c>
      <c r="B32" s="943">
        <v>1834.797</v>
      </c>
      <c r="C32" s="944">
        <v>8.7390784651513442</v>
      </c>
      <c r="D32" s="944">
        <v>18.060904564579207</v>
      </c>
      <c r="E32" s="332"/>
      <c r="F32" s="332"/>
      <c r="G32" s="332"/>
      <c r="H32" s="332"/>
      <c r="I32" s="332"/>
      <c r="J32" s="332"/>
      <c r="K32" s="332"/>
    </row>
    <row r="33" spans="1:11">
      <c r="A33" s="942">
        <v>2022</v>
      </c>
      <c r="B33" s="943">
        <v>2179.6950000000002</v>
      </c>
      <c r="C33" s="944">
        <v>9.2236859457208862</v>
      </c>
      <c r="D33" s="944">
        <v>18.677505820185342</v>
      </c>
      <c r="E33" s="332"/>
      <c r="F33" s="332"/>
      <c r="G33" s="332"/>
      <c r="H33" s="332"/>
      <c r="I33" s="332"/>
      <c r="J33" s="332"/>
      <c r="K33" s="332"/>
    </row>
    <row r="34" spans="1:11" ht="15" customHeight="1">
      <c r="A34" s="941">
        <v>2023</v>
      </c>
      <c r="B34" s="1898">
        <v>2328.8649999999998</v>
      </c>
      <c r="C34" s="1899">
        <v>5.175676780954408</v>
      </c>
      <c r="D34" s="1899">
        <v>18.87803039741733</v>
      </c>
      <c r="E34" s="332"/>
      <c r="F34" s="332"/>
      <c r="G34" s="332"/>
      <c r="H34" s="332"/>
      <c r="I34" s="332"/>
      <c r="J34" s="332"/>
      <c r="K34" s="332"/>
    </row>
    <row r="35" spans="1:11" ht="15" customHeight="1">
      <c r="A35" s="2212">
        <v>2024</v>
      </c>
      <c r="B35" s="2213">
        <v>2458</v>
      </c>
      <c r="C35" s="2214">
        <v>11.351176311998714</v>
      </c>
      <c r="D35" s="2214">
        <v>19.486106893527186</v>
      </c>
      <c r="E35" s="332"/>
      <c r="F35" s="332"/>
      <c r="G35" s="332"/>
      <c r="H35" s="332"/>
      <c r="I35" s="332"/>
      <c r="J35" s="332"/>
      <c r="K35" s="332"/>
    </row>
    <row r="36" spans="1:11" ht="15" customHeight="1">
      <c r="A36" s="930" t="s">
        <v>673</v>
      </c>
      <c r="B36" s="945"/>
      <c r="C36" s="946"/>
      <c r="D36" s="946"/>
      <c r="E36" s="332"/>
      <c r="F36" s="332"/>
      <c r="G36" s="332"/>
      <c r="H36" s="332"/>
      <c r="I36" s="332"/>
      <c r="J36" s="332"/>
      <c r="K36" s="332"/>
    </row>
    <row r="37" spans="1:11" ht="12" customHeight="1">
      <c r="A37" s="2678" t="s">
        <v>1004</v>
      </c>
      <c r="B37" s="2678"/>
      <c r="C37" s="2678"/>
      <c r="D37" s="2678"/>
      <c r="E37" s="2678"/>
      <c r="F37" s="2678"/>
      <c r="G37" s="2678"/>
      <c r="H37" s="2678"/>
      <c r="I37" s="2678"/>
      <c r="J37" s="2678"/>
      <c r="K37" s="2678"/>
    </row>
    <row r="38" spans="1:11" ht="12" customHeight="1">
      <c r="A38" s="2679" t="s">
        <v>1005</v>
      </c>
      <c r="B38" s="2679"/>
      <c r="C38" s="2679"/>
      <c r="D38" s="2679"/>
      <c r="E38" s="2679"/>
      <c r="F38" s="2679"/>
      <c r="G38" s="2679"/>
      <c r="H38" s="2679"/>
      <c r="I38" s="2679"/>
      <c r="J38" s="2679"/>
      <c r="K38" s="2679"/>
    </row>
    <row r="39" spans="1:11" ht="12" customHeight="1">
      <c r="A39" s="2680" t="s">
        <v>1006</v>
      </c>
      <c r="B39" s="2680"/>
      <c r="C39" s="2680"/>
      <c r="D39" s="2680"/>
      <c r="E39" s="2680"/>
      <c r="F39" s="2680"/>
      <c r="G39" s="2680"/>
      <c r="H39" s="2680"/>
      <c r="I39" s="2680"/>
      <c r="J39" s="2680"/>
      <c r="K39" s="2680"/>
    </row>
    <row r="40" spans="1:11" ht="12" customHeight="1">
      <c r="A40" s="2680" t="s">
        <v>1007</v>
      </c>
      <c r="B40" s="2680"/>
      <c r="C40" s="2680"/>
      <c r="D40" s="2680"/>
      <c r="E40" s="2680"/>
      <c r="F40" s="2680"/>
      <c r="G40" s="2680"/>
      <c r="H40" s="2680"/>
      <c r="I40" s="2680"/>
      <c r="J40" s="2680"/>
      <c r="K40" s="2680"/>
    </row>
    <row r="41" spans="1:11" ht="12" customHeight="1">
      <c r="A41" s="2680" t="s">
        <v>1008</v>
      </c>
      <c r="B41" s="2680"/>
      <c r="C41" s="2680"/>
      <c r="D41" s="2680"/>
      <c r="E41" s="2680"/>
      <c r="F41" s="2680"/>
      <c r="G41" s="2680"/>
      <c r="H41" s="2680"/>
      <c r="I41" s="2680"/>
      <c r="J41" s="2680"/>
      <c r="K41" s="2680"/>
    </row>
    <row r="42" spans="1:11" ht="12" customHeight="1">
      <c r="A42" s="2680" t="s">
        <v>1009</v>
      </c>
      <c r="B42" s="2680"/>
      <c r="C42" s="2680"/>
      <c r="D42" s="2680"/>
      <c r="E42" s="2680"/>
      <c r="F42" s="2680"/>
      <c r="G42" s="2680"/>
      <c r="H42" s="2680"/>
      <c r="I42" s="2680"/>
      <c r="J42" s="2680"/>
      <c r="K42" s="2680"/>
    </row>
    <row r="43" spans="1:11" ht="12" customHeight="1">
      <c r="A43" s="2679" t="s">
        <v>2197</v>
      </c>
      <c r="B43" s="2679"/>
      <c r="C43" s="2679"/>
      <c r="D43" s="2679"/>
      <c r="E43" s="2679"/>
      <c r="F43" s="2679"/>
      <c r="G43" s="2679"/>
      <c r="H43" s="2679"/>
      <c r="I43" s="2679"/>
      <c r="J43" s="2679"/>
      <c r="K43" s="2679"/>
    </row>
    <row r="44" spans="1:11" ht="12" customHeight="1">
      <c r="A44" s="2681" t="s">
        <v>2198</v>
      </c>
      <c r="B44" s="2681"/>
      <c r="C44" s="2681"/>
      <c r="D44" s="2681"/>
      <c r="E44" s="2681"/>
      <c r="F44" s="2681"/>
      <c r="G44" s="2681"/>
      <c r="H44" s="2681"/>
      <c r="I44" s="2681"/>
      <c r="J44" s="2681"/>
      <c r="K44" s="2681"/>
    </row>
    <row r="45" spans="1:11" ht="15" customHeight="1">
      <c r="A45" s="2678" t="s">
        <v>1010</v>
      </c>
      <c r="B45" s="2678"/>
      <c r="C45" s="2678"/>
      <c r="D45" s="2678"/>
      <c r="E45" s="2678"/>
      <c r="F45" s="2678"/>
      <c r="G45" s="2678"/>
      <c r="H45" s="2678"/>
      <c r="I45" s="2678"/>
      <c r="J45" s="2678"/>
      <c r="K45" s="2678"/>
    </row>
    <row r="46" spans="1:11" ht="13.5" customHeight="1">
      <c r="A46" s="2678" t="s">
        <v>1011</v>
      </c>
      <c r="B46" s="2678"/>
      <c r="C46" s="2678"/>
      <c r="D46" s="2678"/>
      <c r="E46" s="2678"/>
      <c r="F46" s="2678"/>
      <c r="G46" s="2678"/>
      <c r="H46" s="2678"/>
      <c r="I46" s="2678"/>
      <c r="J46" s="2678"/>
      <c r="K46" s="2678"/>
    </row>
    <row r="47" spans="1:11">
      <c r="A47" s="332"/>
      <c r="B47" s="332"/>
      <c r="C47" s="332"/>
      <c r="D47" s="332"/>
      <c r="E47" s="332"/>
      <c r="F47" s="332"/>
      <c r="G47" s="332"/>
      <c r="H47" s="332"/>
      <c r="I47" s="332"/>
      <c r="J47" s="332"/>
      <c r="K47" s="332"/>
    </row>
    <row r="48" spans="1:11" s="947" customFormat="1" ht="15.5">
      <c r="A48" s="2675" t="s">
        <v>1012</v>
      </c>
      <c r="B48" s="2675"/>
      <c r="C48" s="2675"/>
      <c r="D48" s="2675"/>
      <c r="E48" s="2675"/>
      <c r="F48" s="2675"/>
      <c r="G48" s="2675"/>
      <c r="H48" s="2675"/>
      <c r="I48" s="2675"/>
      <c r="J48" s="2675"/>
      <c r="K48" s="2675"/>
    </row>
    <row r="49" spans="1:11">
      <c r="A49" s="332"/>
      <c r="B49" s="332"/>
      <c r="C49" s="332"/>
      <c r="D49" s="332"/>
      <c r="E49" s="332"/>
      <c r="F49" s="332"/>
      <c r="G49" s="332"/>
      <c r="H49" s="332"/>
      <c r="I49" s="332"/>
      <c r="J49" s="332"/>
      <c r="K49" s="332"/>
    </row>
    <row r="50" spans="1:11">
      <c r="A50" s="332"/>
      <c r="B50" s="332"/>
      <c r="C50" s="332"/>
      <c r="D50" s="332"/>
      <c r="E50" s="332"/>
      <c r="F50" s="332"/>
      <c r="G50" s="332"/>
      <c r="H50" s="332"/>
      <c r="I50" s="332"/>
      <c r="J50" s="332"/>
      <c r="K50" s="332"/>
    </row>
    <row r="51" spans="1:11">
      <c r="A51" s="332"/>
      <c r="B51" s="332"/>
      <c r="C51" s="332"/>
      <c r="D51" s="332"/>
      <c r="E51" s="332"/>
      <c r="F51" s="332"/>
      <c r="G51" s="332"/>
      <c r="H51" s="332"/>
      <c r="I51" s="332"/>
      <c r="J51" s="332"/>
      <c r="K51" s="332"/>
    </row>
    <row r="52" spans="1:11">
      <c r="A52" s="332"/>
      <c r="B52" s="332"/>
      <c r="C52" s="332"/>
      <c r="D52" s="332"/>
      <c r="E52" s="332"/>
      <c r="F52" s="332"/>
      <c r="G52" s="332"/>
      <c r="H52" s="332"/>
      <c r="I52" s="332"/>
      <c r="J52" s="332"/>
      <c r="K52" s="332"/>
    </row>
    <row r="53" spans="1:11">
      <c r="A53" s="332"/>
      <c r="B53" s="332"/>
      <c r="C53" s="332"/>
      <c r="D53" s="332"/>
      <c r="E53" s="332"/>
      <c r="F53" s="332"/>
      <c r="G53" s="332"/>
      <c r="H53" s="332"/>
      <c r="I53" s="332"/>
      <c r="J53" s="332"/>
      <c r="K53" s="332"/>
    </row>
    <row r="54" spans="1:11">
      <c r="A54" s="332"/>
      <c r="B54" s="332"/>
      <c r="C54" s="332"/>
      <c r="D54" s="332"/>
      <c r="E54" s="332"/>
      <c r="F54" s="332"/>
      <c r="G54" s="332"/>
      <c r="H54" s="332"/>
      <c r="I54" s="332"/>
      <c r="J54" s="332"/>
      <c r="K54" s="332"/>
    </row>
  </sheetData>
  <mergeCells count="12">
    <mergeCell ref="A48:K48"/>
    <mergeCell ref="A3:A4"/>
    <mergeCell ref="A37:K37"/>
    <mergeCell ref="A38:K38"/>
    <mergeCell ref="A39:K39"/>
    <mergeCell ref="A40:K40"/>
    <mergeCell ref="A41:K41"/>
    <mergeCell ref="A42:K42"/>
    <mergeCell ref="A43:K43"/>
    <mergeCell ref="A44:K44"/>
    <mergeCell ref="A45:K45"/>
    <mergeCell ref="A46:K46"/>
  </mergeCells>
  <phoneticPr fontId="3"/>
  <pageMargins left="0.35433070866141736" right="0.35433070866141736" top="0.78740157480314965" bottom="0.78740157480314965" header="0.31496062992125984" footer="0.31496062992125984"/>
  <pageSetup paperSize="9" scale="88"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EE0F-0AC4-463D-A17B-A65C5537848E}">
  <dimension ref="A1:L89"/>
  <sheetViews>
    <sheetView showGridLines="0" zoomScaleNormal="100" zoomScaleSheetLayoutView="100" workbookViewId="0"/>
  </sheetViews>
  <sheetFormatPr defaultColWidth="9" defaultRowHeight="14"/>
  <cols>
    <col min="1" max="1" width="5.58203125" style="311" customWidth="1"/>
    <col min="2" max="2" width="8.4140625" style="311" customWidth="1"/>
    <col min="3" max="3" width="8.25" style="311" customWidth="1"/>
    <col min="4" max="4" width="9.25" style="311" customWidth="1"/>
    <col min="5" max="10" width="9.08203125" style="367" customWidth="1"/>
    <col min="11" max="11" width="9.9140625" style="367" customWidth="1"/>
    <col min="12" max="12" width="9.08203125" style="367" customWidth="1"/>
    <col min="13" max="16384" width="9" style="367"/>
  </cols>
  <sheetData>
    <row r="1" spans="1:11" ht="24" customHeight="1">
      <c r="A1" s="292" t="s">
        <v>1013</v>
      </c>
      <c r="B1" s="948"/>
      <c r="C1" s="948"/>
      <c r="D1" s="948"/>
      <c r="E1" s="948"/>
      <c r="F1" s="948"/>
      <c r="G1" s="948"/>
      <c r="H1" s="948"/>
      <c r="I1" s="948"/>
      <c r="J1" s="948"/>
      <c r="K1" s="948"/>
    </row>
    <row r="2" spans="1:11" ht="17.25" customHeight="1">
      <c r="A2" s="332"/>
      <c r="B2" s="332"/>
      <c r="C2" s="332"/>
      <c r="D2" s="332"/>
      <c r="E2" s="949"/>
      <c r="F2" s="949"/>
      <c r="G2" s="949"/>
      <c r="H2" s="949"/>
      <c r="I2" s="949"/>
      <c r="J2" s="949"/>
      <c r="K2" s="949"/>
    </row>
    <row r="3" spans="1:11" ht="22.5" customHeight="1">
      <c r="A3" s="2676" t="s">
        <v>977</v>
      </c>
      <c r="B3" s="932" t="s">
        <v>999</v>
      </c>
      <c r="C3" s="933" t="s">
        <v>1000</v>
      </c>
      <c r="D3" s="933" t="s">
        <v>1001</v>
      </c>
      <c r="E3" s="949"/>
      <c r="F3" s="949"/>
      <c r="G3" s="949"/>
      <c r="H3" s="949"/>
      <c r="I3" s="949"/>
      <c r="J3" s="949"/>
      <c r="K3" s="949"/>
    </row>
    <row r="4" spans="1:11" ht="10.5" customHeight="1">
      <c r="A4" s="2677"/>
      <c r="B4" s="934" t="s">
        <v>1014</v>
      </c>
      <c r="C4" s="935" t="s">
        <v>78</v>
      </c>
      <c r="D4" s="935" t="s">
        <v>1015</v>
      </c>
      <c r="E4" s="949"/>
      <c r="F4" s="949"/>
      <c r="G4" s="949"/>
      <c r="H4" s="949"/>
      <c r="I4" s="949"/>
      <c r="J4" s="949"/>
      <c r="K4" s="949"/>
    </row>
    <row r="5" spans="1:11" ht="15" customHeight="1">
      <c r="A5" s="1043">
        <v>1994</v>
      </c>
      <c r="B5" s="936">
        <v>904</v>
      </c>
      <c r="C5" s="937">
        <v>16.399999999999999</v>
      </c>
      <c r="D5" s="937">
        <v>10.199999999999999</v>
      </c>
      <c r="E5" s="949"/>
      <c r="F5" s="949"/>
      <c r="G5" s="949"/>
      <c r="H5" s="949"/>
      <c r="I5" s="949"/>
      <c r="J5" s="949"/>
      <c r="K5" s="949"/>
    </row>
    <row r="6" spans="1:11" ht="15" customHeight="1">
      <c r="A6" s="938">
        <v>1995</v>
      </c>
      <c r="B6" s="939">
        <v>1149</v>
      </c>
      <c r="C6" s="940">
        <v>15.8</v>
      </c>
      <c r="D6" s="940">
        <v>10.6</v>
      </c>
      <c r="E6" s="949"/>
      <c r="F6" s="949"/>
      <c r="G6" s="949"/>
      <c r="H6" s="949"/>
      <c r="I6" s="949"/>
      <c r="J6" s="949"/>
      <c r="K6" s="949"/>
    </row>
    <row r="7" spans="1:11" ht="15" customHeight="1">
      <c r="A7" s="941">
        <v>1996</v>
      </c>
      <c r="B7" s="939">
        <v>1272</v>
      </c>
      <c r="C7" s="940">
        <v>16.100000000000001</v>
      </c>
      <c r="D7" s="940">
        <v>10.6</v>
      </c>
      <c r="E7" s="949"/>
      <c r="F7" s="949"/>
      <c r="G7" s="949"/>
      <c r="H7" s="949"/>
      <c r="I7" s="949"/>
      <c r="J7" s="949"/>
      <c r="K7" s="949"/>
    </row>
    <row r="8" spans="1:11" ht="15" customHeight="1">
      <c r="A8" s="938">
        <v>1997</v>
      </c>
      <c r="B8" s="939">
        <v>1411</v>
      </c>
      <c r="C8" s="940">
        <v>16.600000000000001</v>
      </c>
      <c r="D8" s="940">
        <v>10.7</v>
      </c>
      <c r="E8" s="949"/>
      <c r="F8" s="949"/>
      <c r="G8" s="949"/>
      <c r="H8" s="949"/>
      <c r="I8" s="949"/>
      <c r="J8" s="949"/>
      <c r="K8" s="949"/>
    </row>
    <row r="9" spans="1:11" ht="15" customHeight="1">
      <c r="A9" s="941">
        <v>1998</v>
      </c>
      <c r="B9" s="939">
        <v>1565</v>
      </c>
      <c r="C9" s="940">
        <v>17.8</v>
      </c>
      <c r="D9" s="940">
        <v>12.2</v>
      </c>
      <c r="E9" s="949"/>
      <c r="F9" s="949"/>
      <c r="G9" s="949"/>
      <c r="H9" s="949"/>
      <c r="I9" s="949"/>
      <c r="J9" s="949"/>
      <c r="K9" s="949"/>
    </row>
    <row r="10" spans="1:11" ht="15" customHeight="1">
      <c r="A10" s="938">
        <v>1999</v>
      </c>
      <c r="B10" s="939">
        <v>1900</v>
      </c>
      <c r="C10" s="940">
        <v>16.5</v>
      </c>
      <c r="D10" s="940">
        <v>10.7</v>
      </c>
      <c r="E10" s="949"/>
      <c r="F10" s="949"/>
      <c r="G10" s="949"/>
      <c r="H10" s="949"/>
      <c r="I10" s="949"/>
      <c r="J10" s="949"/>
      <c r="K10" s="949"/>
    </row>
    <row r="11" spans="1:11" ht="15" customHeight="1">
      <c r="A11" s="941">
        <v>2000</v>
      </c>
      <c r="B11" s="939">
        <v>2310</v>
      </c>
      <c r="C11" s="940">
        <v>17.2</v>
      </c>
      <c r="D11" s="940">
        <v>11.4</v>
      </c>
      <c r="E11" s="949"/>
      <c r="F11" s="949"/>
      <c r="G11" s="949"/>
      <c r="H11" s="949"/>
      <c r="I11" s="949"/>
      <c r="J11" s="949"/>
      <c r="K11" s="949"/>
    </row>
    <row r="12" spans="1:11" ht="15" customHeight="1">
      <c r="A12" s="938">
        <v>2001</v>
      </c>
      <c r="B12" s="939">
        <v>2490</v>
      </c>
      <c r="C12" s="940">
        <v>18.2</v>
      </c>
      <c r="D12" s="940">
        <v>11.3</v>
      </c>
      <c r="E12" s="949"/>
      <c r="F12" s="949"/>
      <c r="G12" s="949"/>
      <c r="H12" s="949"/>
      <c r="I12" s="949"/>
      <c r="J12" s="949"/>
      <c r="K12" s="949"/>
    </row>
    <row r="13" spans="1:11" ht="15" customHeight="1">
      <c r="A13" s="941">
        <v>2002</v>
      </c>
      <c r="B13" s="939">
        <v>2623</v>
      </c>
      <c r="C13" s="940">
        <v>18.2</v>
      </c>
      <c r="D13" s="940">
        <v>11.4</v>
      </c>
      <c r="E13" s="949"/>
      <c r="F13" s="949"/>
      <c r="G13" s="949"/>
      <c r="H13" s="949"/>
      <c r="I13" s="949"/>
      <c r="J13" s="949"/>
      <c r="K13" s="949"/>
    </row>
    <row r="14" spans="1:11" ht="15" customHeight="1">
      <c r="A14" s="938">
        <v>2003</v>
      </c>
      <c r="B14" s="939">
        <v>3115</v>
      </c>
      <c r="C14" s="940">
        <v>15.2</v>
      </c>
      <c r="D14" s="940">
        <v>13.3</v>
      </c>
      <c r="E14" s="949"/>
      <c r="F14" s="949"/>
      <c r="G14" s="949"/>
      <c r="H14" s="949"/>
      <c r="I14" s="949"/>
      <c r="J14" s="949"/>
      <c r="K14" s="949"/>
    </row>
    <row r="15" spans="1:11" ht="15" customHeight="1">
      <c r="A15" s="941">
        <v>2004</v>
      </c>
      <c r="B15" s="939">
        <v>3482</v>
      </c>
      <c r="C15" s="940">
        <v>16.600000000000001</v>
      </c>
      <c r="D15" s="940">
        <v>13.8</v>
      </c>
      <c r="E15" s="949"/>
      <c r="F15" s="949"/>
      <c r="G15" s="949"/>
      <c r="H15" s="949"/>
      <c r="I15" s="949"/>
      <c r="J15" s="949"/>
      <c r="K15" s="949"/>
    </row>
    <row r="16" spans="1:11" ht="15" customHeight="1">
      <c r="A16" s="938">
        <v>2005</v>
      </c>
      <c r="B16" s="939">
        <v>3692</v>
      </c>
      <c r="C16" s="940">
        <v>17</v>
      </c>
      <c r="D16" s="940">
        <v>14.2</v>
      </c>
      <c r="E16" s="949"/>
      <c r="F16" s="949"/>
      <c r="G16" s="949"/>
      <c r="H16" s="949"/>
      <c r="I16" s="949"/>
      <c r="J16" s="949"/>
      <c r="K16" s="949"/>
    </row>
    <row r="17" spans="1:11" ht="15" customHeight="1">
      <c r="A17" s="941">
        <v>2006</v>
      </c>
      <c r="B17" s="939">
        <v>4069</v>
      </c>
      <c r="C17" s="940">
        <v>21.8</v>
      </c>
      <c r="D17" s="940">
        <v>16.2</v>
      </c>
      <c r="E17" s="949"/>
      <c r="F17" s="949"/>
      <c r="G17" s="949"/>
      <c r="H17" s="949"/>
      <c r="I17" s="949"/>
      <c r="J17" s="949"/>
      <c r="K17" s="949"/>
    </row>
    <row r="18" spans="1:11" ht="15" customHeight="1">
      <c r="A18" s="938">
        <v>2007</v>
      </c>
      <c r="B18" s="939">
        <v>4375</v>
      </c>
      <c r="C18" s="940">
        <v>16.2</v>
      </c>
      <c r="D18" s="940">
        <v>15.9</v>
      </c>
      <c r="E18" s="949"/>
      <c r="F18" s="949"/>
      <c r="G18" s="949"/>
      <c r="H18" s="949"/>
      <c r="I18" s="949"/>
      <c r="J18" s="949"/>
      <c r="K18" s="949"/>
    </row>
    <row r="19" spans="1:11" ht="15" customHeight="1">
      <c r="A19" s="941">
        <v>2008</v>
      </c>
      <c r="B19" s="939">
        <v>4486</v>
      </c>
      <c r="C19" s="940">
        <v>19.600000000000001</v>
      </c>
      <c r="D19" s="940">
        <v>15.4</v>
      </c>
      <c r="E19" s="949"/>
      <c r="F19" s="949"/>
      <c r="G19" s="949"/>
      <c r="H19" s="949"/>
      <c r="I19" s="949"/>
      <c r="J19" s="949"/>
      <c r="K19" s="949"/>
    </row>
    <row r="20" spans="1:11" ht="15" customHeight="1">
      <c r="A20" s="938">
        <v>2009</v>
      </c>
      <c r="B20" s="939">
        <v>4894</v>
      </c>
      <c r="C20" s="940">
        <v>26.200000000000003</v>
      </c>
      <c r="D20" s="940">
        <v>15.2</v>
      </c>
      <c r="E20" s="949"/>
      <c r="F20" s="949"/>
      <c r="G20" s="949"/>
      <c r="H20" s="949"/>
      <c r="I20" s="949"/>
      <c r="J20" s="949"/>
      <c r="K20" s="949"/>
    </row>
    <row r="21" spans="1:11" ht="15" customHeight="1">
      <c r="A21" s="941">
        <v>2010</v>
      </c>
      <c r="B21" s="939">
        <v>6045</v>
      </c>
      <c r="C21" s="940">
        <v>14.899999999999999</v>
      </c>
      <c r="D21" s="940">
        <v>15.8</v>
      </c>
      <c r="E21" s="949"/>
      <c r="F21" s="949"/>
      <c r="G21" s="949"/>
      <c r="H21" s="949"/>
      <c r="I21" s="949"/>
      <c r="J21" s="949"/>
      <c r="K21" s="949"/>
    </row>
    <row r="22" spans="1:11" ht="15" customHeight="1">
      <c r="A22" s="938">
        <v>2011</v>
      </c>
      <c r="B22" s="939">
        <v>5898</v>
      </c>
      <c r="C22" s="940">
        <v>15.1</v>
      </c>
      <c r="D22" s="940">
        <v>14.7</v>
      </c>
      <c r="E22" s="949"/>
      <c r="F22" s="949"/>
      <c r="G22" s="949"/>
      <c r="H22" s="949"/>
      <c r="I22" s="949"/>
      <c r="J22" s="949"/>
      <c r="K22" s="949"/>
    </row>
    <row r="23" spans="1:11" ht="15" customHeight="1">
      <c r="A23" s="941">
        <v>2012</v>
      </c>
      <c r="B23" s="939">
        <v>5798</v>
      </c>
      <c r="C23" s="940">
        <v>17.7</v>
      </c>
      <c r="D23" s="940">
        <v>15</v>
      </c>
      <c r="E23" s="949"/>
      <c r="F23" s="949"/>
      <c r="G23" s="949"/>
      <c r="H23" s="949"/>
      <c r="I23" s="949"/>
      <c r="J23" s="949"/>
      <c r="K23" s="949"/>
    </row>
    <row r="24" spans="1:11" ht="15" customHeight="1">
      <c r="A24" s="938">
        <v>2013</v>
      </c>
      <c r="B24" s="939">
        <v>5717</v>
      </c>
      <c r="C24" s="940">
        <v>22.3</v>
      </c>
      <c r="D24" s="940">
        <v>15.1</v>
      </c>
      <c r="E24" s="949"/>
      <c r="F24" s="949"/>
      <c r="G24" s="949"/>
      <c r="H24" s="949"/>
      <c r="I24" s="949"/>
      <c r="J24" s="949"/>
      <c r="K24" s="949"/>
    </row>
    <row r="25" spans="1:11" ht="15" customHeight="1">
      <c r="A25" s="938">
        <v>2014</v>
      </c>
      <c r="B25" s="939">
        <v>5847</v>
      </c>
      <c r="C25" s="940">
        <v>20.2</v>
      </c>
      <c r="D25" s="940">
        <v>16.899999999999999</v>
      </c>
      <c r="E25" s="949"/>
      <c r="F25" s="949"/>
      <c r="G25" s="949"/>
      <c r="H25" s="949"/>
      <c r="I25" s="949"/>
      <c r="J25" s="949"/>
      <c r="K25" s="949"/>
    </row>
    <row r="26" spans="1:11" ht="15" customHeight="1">
      <c r="A26" s="938">
        <v>2015</v>
      </c>
      <c r="B26" s="939">
        <v>6073</v>
      </c>
      <c r="C26" s="940">
        <v>17.899999999999999</v>
      </c>
      <c r="D26" s="940">
        <v>17.8</v>
      </c>
      <c r="E26" s="949"/>
      <c r="F26" s="949"/>
      <c r="G26" s="949"/>
      <c r="H26" s="949"/>
      <c r="I26" s="949"/>
      <c r="J26" s="949"/>
      <c r="K26" s="949"/>
    </row>
    <row r="27" spans="1:11" ht="15" customHeight="1">
      <c r="A27" s="938">
        <v>2016</v>
      </c>
      <c r="B27" s="939">
        <v>6497</v>
      </c>
      <c r="C27" s="940">
        <v>19.100000000000001</v>
      </c>
      <c r="D27" s="940">
        <v>17.899999999999999</v>
      </c>
      <c r="E27" s="949"/>
      <c r="F27" s="949"/>
      <c r="G27" s="949"/>
      <c r="H27" s="949"/>
      <c r="I27" s="949"/>
      <c r="J27" s="949"/>
      <c r="K27" s="949"/>
    </row>
    <row r="28" spans="1:11" ht="15" customHeight="1">
      <c r="A28" s="941">
        <v>2017</v>
      </c>
      <c r="B28" s="939">
        <v>6950.8285714285721</v>
      </c>
      <c r="C28" s="940">
        <v>12.533397414929219</v>
      </c>
      <c r="D28" s="940">
        <v>18.442081898856955</v>
      </c>
      <c r="E28" s="949"/>
      <c r="F28" s="949"/>
      <c r="G28" s="949"/>
      <c r="H28" s="949"/>
      <c r="I28" s="949"/>
      <c r="J28" s="949"/>
      <c r="K28" s="949"/>
    </row>
    <row r="29" spans="1:11" ht="15" customHeight="1">
      <c r="A29" s="942">
        <v>2018</v>
      </c>
      <c r="B29" s="943">
        <v>7750</v>
      </c>
      <c r="C29" s="944">
        <v>19.5</v>
      </c>
      <c r="D29" s="944">
        <v>19.3</v>
      </c>
      <c r="E29" s="949"/>
      <c r="F29" s="949"/>
      <c r="G29" s="949"/>
      <c r="H29" s="949"/>
      <c r="I29" s="949"/>
      <c r="J29" s="949"/>
      <c r="K29" s="949"/>
    </row>
    <row r="30" spans="1:11" ht="15" customHeight="1">
      <c r="A30" s="942">
        <v>2019</v>
      </c>
      <c r="B30" s="943">
        <v>7449</v>
      </c>
      <c r="C30" s="944">
        <v>24</v>
      </c>
      <c r="D30" s="944">
        <v>18.2</v>
      </c>
      <c r="E30" s="949"/>
      <c r="F30" s="949"/>
      <c r="G30" s="949"/>
      <c r="H30" s="949"/>
      <c r="I30" s="949"/>
      <c r="J30" s="949"/>
      <c r="K30" s="949"/>
    </row>
    <row r="31" spans="1:11" ht="15" customHeight="1">
      <c r="A31" s="942">
        <v>2020</v>
      </c>
      <c r="B31" s="943">
        <v>9016</v>
      </c>
      <c r="C31" s="944">
        <v>13</v>
      </c>
      <c r="D31" s="944">
        <v>20.3</v>
      </c>
      <c r="E31" s="949"/>
      <c r="F31" s="949"/>
      <c r="G31" s="949"/>
      <c r="H31" s="949"/>
      <c r="I31" s="949"/>
      <c r="J31" s="949"/>
      <c r="K31" s="949"/>
    </row>
    <row r="32" spans="1:11" ht="15" customHeight="1">
      <c r="A32" s="942">
        <v>2021</v>
      </c>
      <c r="B32" s="943">
        <v>10152.985714285713</v>
      </c>
      <c r="C32" s="944">
        <v>22.55182237373058</v>
      </c>
      <c r="D32" s="944">
        <v>18.671107883852308</v>
      </c>
      <c r="E32" s="949"/>
      <c r="F32" s="949"/>
      <c r="G32" s="949"/>
      <c r="H32" s="949"/>
      <c r="I32" s="949"/>
      <c r="J32" s="949"/>
      <c r="K32" s="949"/>
    </row>
    <row r="33" spans="1:11" ht="15" customHeight="1">
      <c r="A33" s="942">
        <v>2022</v>
      </c>
      <c r="B33" s="943">
        <v>9603.2571428571428</v>
      </c>
      <c r="C33" s="944">
        <v>22.903808058053336</v>
      </c>
      <c r="D33" s="944">
        <v>16.251782375407789</v>
      </c>
      <c r="E33" s="949"/>
      <c r="F33" s="949"/>
      <c r="G33" s="949"/>
      <c r="H33" s="949"/>
      <c r="I33" s="949"/>
      <c r="J33" s="949"/>
      <c r="K33" s="949"/>
    </row>
    <row r="34" spans="1:11" ht="15" customHeight="1">
      <c r="A34" s="941">
        <v>2023</v>
      </c>
      <c r="B34" s="1898">
        <v>12508.628571428571</v>
      </c>
      <c r="C34" s="1899">
        <v>17.087579613040873</v>
      </c>
      <c r="D34" s="1899">
        <v>23.962358798286083</v>
      </c>
      <c r="E34" s="949"/>
      <c r="F34" s="949"/>
      <c r="G34" s="949"/>
      <c r="H34" s="949"/>
      <c r="I34" s="949"/>
      <c r="J34" s="949"/>
      <c r="K34" s="949"/>
    </row>
    <row r="35" spans="1:11" ht="15" customHeight="1">
      <c r="A35" s="2212">
        <v>2024</v>
      </c>
      <c r="B35" s="2213">
        <v>12429.228571428572</v>
      </c>
      <c r="C35" s="2214">
        <v>11.411211865626559</v>
      </c>
      <c r="D35" s="2214">
        <v>21.798119899108134</v>
      </c>
      <c r="E35" s="949"/>
      <c r="F35" s="949"/>
      <c r="G35" s="949"/>
      <c r="H35" s="949"/>
      <c r="I35" s="949"/>
      <c r="J35" s="949"/>
      <c r="K35" s="949"/>
    </row>
    <row r="36" spans="1:11" ht="15.5">
      <c r="A36" s="930" t="s">
        <v>138</v>
      </c>
      <c r="B36" s="945"/>
      <c r="C36" s="946"/>
      <c r="D36" s="946"/>
      <c r="E36" s="949"/>
      <c r="F36" s="949"/>
      <c r="G36" s="949"/>
      <c r="H36" s="949"/>
      <c r="I36" s="949"/>
      <c r="J36" s="949"/>
      <c r="K36" s="949"/>
    </row>
    <row r="37" spans="1:11" ht="15" customHeight="1">
      <c r="A37" s="2678" t="s">
        <v>1016</v>
      </c>
      <c r="B37" s="2678"/>
      <c r="C37" s="2678"/>
      <c r="D37" s="2678"/>
      <c r="E37" s="2678"/>
      <c r="F37" s="2678"/>
      <c r="G37" s="2678"/>
      <c r="H37" s="2678"/>
      <c r="I37" s="2678"/>
      <c r="J37" s="2678"/>
      <c r="K37" s="2678"/>
    </row>
    <row r="38" spans="1:11" ht="8.25" customHeight="1">
      <c r="A38" s="1044" t="s">
        <v>1017</v>
      </c>
      <c r="B38" s="332"/>
      <c r="C38" s="332"/>
      <c r="D38" s="332"/>
      <c r="E38" s="949"/>
      <c r="F38" s="949"/>
      <c r="G38" s="949"/>
      <c r="H38" s="949"/>
      <c r="I38" s="949"/>
      <c r="J38" s="949"/>
      <c r="K38" s="949"/>
    </row>
    <row r="39" spans="1:11" s="953" customFormat="1" ht="11.25" customHeight="1">
      <c r="A39" s="950" t="s">
        <v>1018</v>
      </c>
      <c r="B39" s="951"/>
      <c r="C39" s="951"/>
      <c r="D39" s="951"/>
      <c r="E39" s="952"/>
      <c r="F39" s="952"/>
      <c r="G39" s="952"/>
      <c r="H39" s="952"/>
      <c r="I39" s="952"/>
      <c r="J39" s="952"/>
      <c r="K39" s="952"/>
    </row>
    <row r="40" spans="1:11" s="953" customFormat="1" ht="11.25" customHeight="1">
      <c r="A40" s="950" t="s">
        <v>1019</v>
      </c>
      <c r="B40" s="951"/>
      <c r="C40" s="951"/>
      <c r="D40" s="951"/>
      <c r="E40" s="952"/>
      <c r="F40" s="952"/>
      <c r="G40" s="952"/>
      <c r="H40" s="952"/>
      <c r="I40" s="952"/>
      <c r="J40" s="952"/>
      <c r="K40" s="952"/>
    </row>
    <row r="41" spans="1:11" s="953" customFormat="1" ht="11.25" customHeight="1">
      <c r="A41" s="950" t="s">
        <v>1020</v>
      </c>
      <c r="B41" s="951"/>
      <c r="C41" s="951"/>
      <c r="D41" s="951"/>
      <c r="E41" s="952"/>
      <c r="F41" s="952"/>
      <c r="G41" s="952"/>
      <c r="H41" s="952"/>
      <c r="I41" s="952"/>
      <c r="J41" s="952"/>
      <c r="K41" s="952"/>
    </row>
    <row r="42" spans="1:11" s="953" customFormat="1" ht="11.25" customHeight="1">
      <c r="A42" s="951" t="s">
        <v>1021</v>
      </c>
      <c r="B42" s="951"/>
      <c r="C42" s="951"/>
      <c r="D42" s="951"/>
      <c r="E42" s="952"/>
      <c r="F42" s="952"/>
      <c r="G42" s="952"/>
      <c r="H42" s="952"/>
      <c r="I42" s="952"/>
      <c r="J42" s="952"/>
      <c r="K42" s="952"/>
    </row>
    <row r="43" spans="1:11" s="953" customFormat="1" ht="11.25" customHeight="1">
      <c r="A43" s="954" t="s">
        <v>1022</v>
      </c>
      <c r="B43" s="951"/>
      <c r="C43" s="951"/>
      <c r="D43" s="951"/>
      <c r="E43" s="952"/>
      <c r="F43" s="952"/>
      <c r="G43" s="952"/>
      <c r="H43" s="952"/>
      <c r="I43" s="952"/>
      <c r="J43" s="952"/>
      <c r="K43" s="952"/>
    </row>
    <row r="44" spans="1:11" s="953" customFormat="1" ht="11.25" customHeight="1">
      <c r="A44" s="951" t="s">
        <v>1023</v>
      </c>
      <c r="B44" s="951"/>
      <c r="C44" s="951"/>
      <c r="D44" s="951"/>
      <c r="E44" s="952"/>
      <c r="F44" s="952"/>
      <c r="G44" s="952"/>
      <c r="H44" s="952"/>
      <c r="I44" s="952"/>
      <c r="J44" s="952"/>
      <c r="K44" s="952"/>
    </row>
    <row r="45" spans="1:11" s="956" customFormat="1" ht="11.25" customHeight="1">
      <c r="A45" s="954" t="s">
        <v>1024</v>
      </c>
      <c r="B45" s="954"/>
      <c r="C45" s="954"/>
      <c r="D45" s="954"/>
      <c r="E45" s="955"/>
      <c r="F45" s="955"/>
      <c r="G45" s="955"/>
      <c r="H45" s="955"/>
      <c r="I45" s="955"/>
      <c r="J45" s="955"/>
      <c r="K45" s="955"/>
    </row>
    <row r="46" spans="1:11" s="953" customFormat="1" ht="11.25" customHeight="1">
      <c r="A46" s="951" t="s">
        <v>1025</v>
      </c>
      <c r="B46" s="951"/>
      <c r="C46" s="951"/>
      <c r="D46" s="951"/>
      <c r="E46" s="952"/>
      <c r="F46" s="952"/>
      <c r="G46" s="952"/>
      <c r="H46" s="952"/>
      <c r="I46" s="952"/>
      <c r="J46" s="952"/>
      <c r="K46" s="952"/>
    </row>
    <row r="47" spans="1:11" s="956" customFormat="1" ht="11.25" customHeight="1">
      <c r="A47" s="954" t="s">
        <v>1026</v>
      </c>
      <c r="B47" s="954"/>
      <c r="C47" s="954"/>
      <c r="D47" s="954"/>
      <c r="E47" s="955"/>
      <c r="F47" s="955"/>
      <c r="G47" s="955"/>
      <c r="H47" s="955"/>
      <c r="I47" s="955"/>
      <c r="J47" s="955"/>
      <c r="K47" s="955"/>
    </row>
    <row r="48" spans="1:11" s="953" customFormat="1" ht="11.25" customHeight="1">
      <c r="A48" s="951" t="s">
        <v>1027</v>
      </c>
      <c r="B48" s="951"/>
      <c r="C48" s="951"/>
      <c r="D48" s="951"/>
      <c r="E48" s="952"/>
      <c r="F48" s="952"/>
      <c r="G48" s="952"/>
      <c r="H48" s="952"/>
      <c r="I48" s="952"/>
      <c r="J48" s="952"/>
      <c r="K48" s="952"/>
    </row>
    <row r="49" spans="1:12" s="956" customFormat="1" ht="11.25" customHeight="1">
      <c r="A49" s="954" t="s">
        <v>1028</v>
      </c>
      <c r="B49" s="954"/>
      <c r="C49" s="954"/>
      <c r="D49" s="954"/>
      <c r="E49" s="955"/>
      <c r="F49" s="955"/>
      <c r="G49" s="955"/>
      <c r="H49" s="955"/>
      <c r="I49" s="955"/>
      <c r="J49" s="955"/>
      <c r="K49" s="955"/>
    </row>
    <row r="50" spans="1:12" s="956" customFormat="1" ht="11.25" customHeight="1">
      <c r="A50" s="954" t="s">
        <v>1029</v>
      </c>
      <c r="B50" s="954"/>
      <c r="C50" s="954"/>
      <c r="D50" s="954"/>
      <c r="E50" s="955"/>
      <c r="F50" s="955"/>
      <c r="G50" s="955"/>
      <c r="H50" s="955"/>
      <c r="I50" s="955"/>
      <c r="J50" s="955"/>
      <c r="K50" s="955"/>
    </row>
    <row r="51" spans="1:12" s="953" customFormat="1" ht="11.25" customHeight="1">
      <c r="A51" s="951" t="s">
        <v>1030</v>
      </c>
      <c r="B51" s="951"/>
      <c r="C51" s="951"/>
      <c r="D51" s="951"/>
      <c r="E51" s="952"/>
      <c r="F51" s="952"/>
      <c r="G51" s="952"/>
      <c r="H51" s="952"/>
      <c r="I51" s="952"/>
      <c r="J51" s="952"/>
      <c r="K51" s="952"/>
    </row>
    <row r="52" spans="1:12" s="956" customFormat="1" ht="11.25" customHeight="1">
      <c r="A52" s="954" t="s">
        <v>1031</v>
      </c>
      <c r="B52" s="954"/>
      <c r="C52" s="954"/>
      <c r="D52" s="954"/>
      <c r="E52" s="955"/>
      <c r="F52" s="955"/>
      <c r="G52" s="955"/>
      <c r="H52" s="955"/>
      <c r="I52" s="955"/>
      <c r="J52" s="955"/>
      <c r="K52" s="955"/>
    </row>
    <row r="53" spans="1:12" ht="11.25" customHeight="1">
      <c r="A53" s="332"/>
      <c r="B53" s="332"/>
      <c r="C53" s="332"/>
      <c r="D53" s="332"/>
      <c r="E53" s="949"/>
      <c r="F53" s="949"/>
      <c r="G53" s="949"/>
      <c r="H53" s="949"/>
      <c r="I53" s="949"/>
      <c r="J53" s="949"/>
      <c r="K53" s="949"/>
    </row>
    <row r="54" spans="1:12">
      <c r="A54" s="2682" t="s">
        <v>1032</v>
      </c>
      <c r="B54" s="2682"/>
      <c r="C54" s="2682"/>
      <c r="D54" s="2682"/>
      <c r="E54" s="2682"/>
      <c r="F54" s="2682"/>
      <c r="G54" s="2682"/>
      <c r="H54" s="2682"/>
      <c r="I54" s="2682"/>
      <c r="J54" s="2682"/>
      <c r="K54" s="2682"/>
    </row>
    <row r="55" spans="1:12">
      <c r="A55" s="332"/>
      <c r="B55" s="332"/>
      <c r="C55" s="332"/>
      <c r="D55" s="332"/>
      <c r="E55" s="949"/>
      <c r="F55" s="949"/>
      <c r="G55" s="949"/>
      <c r="H55" s="949"/>
      <c r="I55" s="949"/>
      <c r="J55" s="949"/>
      <c r="K55" s="949"/>
      <c r="L55" s="949"/>
    </row>
    <row r="56" spans="1:12">
      <c r="A56" s="332"/>
      <c r="B56" s="332"/>
      <c r="C56" s="332"/>
      <c r="D56" s="332"/>
      <c r="E56" s="949"/>
      <c r="F56" s="949"/>
      <c r="G56" s="949"/>
      <c r="H56" s="949"/>
      <c r="I56" s="949"/>
      <c r="J56" s="949"/>
      <c r="K56" s="949"/>
      <c r="L56" s="949"/>
    </row>
    <row r="57" spans="1:12">
      <c r="E57" s="949"/>
      <c r="F57" s="949"/>
      <c r="G57" s="949"/>
      <c r="H57" s="949"/>
      <c r="I57" s="949"/>
      <c r="J57" s="949"/>
      <c r="K57" s="949"/>
      <c r="L57" s="949"/>
    </row>
    <row r="58" spans="1:12">
      <c r="E58" s="949"/>
      <c r="F58" s="949"/>
      <c r="G58" s="949"/>
      <c r="H58" s="949"/>
      <c r="I58" s="949"/>
      <c r="J58" s="949"/>
      <c r="K58" s="949"/>
      <c r="L58" s="949"/>
    </row>
    <row r="59" spans="1:12">
      <c r="E59" s="949"/>
      <c r="F59" s="949"/>
      <c r="G59" s="949"/>
      <c r="H59" s="949"/>
      <c r="I59" s="949"/>
      <c r="J59" s="949"/>
      <c r="K59" s="949"/>
      <c r="L59" s="949"/>
    </row>
    <row r="60" spans="1:12">
      <c r="E60" s="949"/>
      <c r="F60" s="949"/>
      <c r="G60" s="949"/>
      <c r="H60" s="949"/>
      <c r="I60" s="949"/>
      <c r="J60" s="949"/>
      <c r="K60" s="949"/>
      <c r="L60" s="949"/>
    </row>
    <row r="61" spans="1:12">
      <c r="E61" s="949"/>
      <c r="F61" s="949"/>
      <c r="G61" s="949"/>
      <c r="H61" s="949"/>
      <c r="I61" s="949"/>
      <c r="J61" s="949"/>
      <c r="K61" s="949"/>
      <c r="L61" s="949"/>
    </row>
    <row r="62" spans="1:12">
      <c r="E62" s="949"/>
      <c r="F62" s="949"/>
      <c r="G62" s="949"/>
      <c r="H62" s="949"/>
      <c r="I62" s="949"/>
      <c r="J62" s="949"/>
      <c r="K62" s="949"/>
      <c r="L62" s="949"/>
    </row>
    <row r="63" spans="1:12">
      <c r="E63" s="949"/>
      <c r="F63" s="949"/>
      <c r="G63" s="949"/>
      <c r="H63" s="949"/>
      <c r="I63" s="949"/>
      <c r="J63" s="949"/>
      <c r="K63" s="949"/>
      <c r="L63" s="949"/>
    </row>
    <row r="64" spans="1:12">
      <c r="E64" s="949"/>
      <c r="F64" s="949"/>
      <c r="G64" s="949"/>
      <c r="H64" s="949"/>
      <c r="I64" s="949"/>
      <c r="J64" s="949"/>
      <c r="K64" s="949"/>
      <c r="L64" s="949"/>
    </row>
    <row r="65" spans="5:12">
      <c r="E65" s="949"/>
      <c r="F65" s="949"/>
      <c r="G65" s="949"/>
      <c r="H65" s="949"/>
      <c r="I65" s="949"/>
      <c r="J65" s="949"/>
      <c r="K65" s="949"/>
      <c r="L65" s="949"/>
    </row>
    <row r="66" spans="5:12">
      <c r="E66" s="949"/>
      <c r="F66" s="949"/>
      <c r="G66" s="949"/>
      <c r="H66" s="949"/>
      <c r="I66" s="949"/>
      <c r="J66" s="949"/>
      <c r="K66" s="949"/>
      <c r="L66" s="949"/>
    </row>
    <row r="67" spans="5:12">
      <c r="E67" s="949"/>
      <c r="F67" s="949"/>
      <c r="G67" s="949"/>
      <c r="H67" s="949"/>
      <c r="I67" s="949"/>
      <c r="J67" s="949"/>
      <c r="K67" s="949"/>
      <c r="L67" s="949"/>
    </row>
    <row r="68" spans="5:12">
      <c r="E68" s="949"/>
      <c r="F68" s="949"/>
      <c r="G68" s="949"/>
      <c r="H68" s="949"/>
      <c r="I68" s="949"/>
      <c r="J68" s="949"/>
      <c r="K68" s="949"/>
      <c r="L68" s="949"/>
    </row>
    <row r="69" spans="5:12">
      <c r="E69" s="949"/>
      <c r="F69" s="949"/>
      <c r="G69" s="949"/>
      <c r="H69" s="949"/>
      <c r="I69" s="949"/>
      <c r="J69" s="949"/>
      <c r="K69" s="949"/>
      <c r="L69" s="949"/>
    </row>
    <row r="70" spans="5:12">
      <c r="E70" s="949"/>
      <c r="F70" s="949"/>
      <c r="G70" s="949"/>
      <c r="H70" s="949"/>
      <c r="I70" s="949"/>
      <c r="J70" s="949"/>
      <c r="K70" s="949"/>
      <c r="L70" s="949"/>
    </row>
    <row r="71" spans="5:12">
      <c r="E71" s="949"/>
      <c r="F71" s="949"/>
      <c r="G71" s="949"/>
      <c r="H71" s="949"/>
      <c r="I71" s="949"/>
      <c r="J71" s="949"/>
      <c r="K71" s="949"/>
      <c r="L71" s="949"/>
    </row>
    <row r="72" spans="5:12">
      <c r="E72" s="949"/>
      <c r="F72" s="949"/>
      <c r="G72" s="949"/>
      <c r="H72" s="949"/>
      <c r="I72" s="949"/>
      <c r="J72" s="949"/>
      <c r="K72" s="949"/>
      <c r="L72" s="949"/>
    </row>
    <row r="73" spans="5:12">
      <c r="E73" s="949"/>
      <c r="F73" s="949"/>
      <c r="G73" s="949"/>
      <c r="H73" s="949"/>
      <c r="I73" s="949"/>
      <c r="J73" s="949"/>
      <c r="K73" s="949"/>
      <c r="L73" s="949"/>
    </row>
    <row r="74" spans="5:12">
      <c r="E74" s="949"/>
      <c r="F74" s="949"/>
      <c r="G74" s="949"/>
      <c r="H74" s="949"/>
      <c r="I74" s="949"/>
      <c r="J74" s="949"/>
      <c r="K74" s="949"/>
      <c r="L74" s="949"/>
    </row>
    <row r="75" spans="5:12">
      <c r="E75" s="949"/>
      <c r="F75" s="949"/>
      <c r="G75" s="949"/>
      <c r="H75" s="949"/>
      <c r="I75" s="949"/>
      <c r="J75" s="949"/>
      <c r="K75" s="949"/>
      <c r="L75" s="949"/>
    </row>
    <row r="76" spans="5:12">
      <c r="E76" s="949"/>
      <c r="F76" s="949"/>
      <c r="G76" s="949"/>
      <c r="H76" s="949"/>
      <c r="I76" s="949"/>
      <c r="J76" s="949"/>
      <c r="K76" s="949"/>
      <c r="L76" s="949"/>
    </row>
    <row r="77" spans="5:12">
      <c r="E77" s="949"/>
      <c r="F77" s="949"/>
      <c r="G77" s="949"/>
      <c r="H77" s="949"/>
      <c r="I77" s="949"/>
      <c r="J77" s="949"/>
      <c r="K77" s="949"/>
      <c r="L77" s="949"/>
    </row>
    <row r="78" spans="5:12">
      <c r="E78" s="949"/>
      <c r="F78" s="949"/>
      <c r="G78" s="949"/>
      <c r="H78" s="949"/>
      <c r="I78" s="949"/>
      <c r="J78" s="949"/>
      <c r="K78" s="949"/>
      <c r="L78" s="949"/>
    </row>
    <row r="79" spans="5:12">
      <c r="E79" s="949"/>
      <c r="F79" s="949"/>
      <c r="G79" s="949"/>
      <c r="H79" s="949"/>
      <c r="I79" s="949"/>
      <c r="J79" s="949"/>
      <c r="K79" s="949"/>
      <c r="L79" s="949"/>
    </row>
    <row r="80" spans="5:12">
      <c r="E80" s="949"/>
      <c r="F80" s="949"/>
      <c r="G80" s="949"/>
      <c r="H80" s="949"/>
      <c r="I80" s="949"/>
      <c r="J80" s="949"/>
      <c r="K80" s="949"/>
      <c r="L80" s="949"/>
    </row>
    <row r="81" spans="5:12">
      <c r="E81" s="949"/>
      <c r="F81" s="949"/>
      <c r="G81" s="949"/>
      <c r="H81" s="949"/>
      <c r="I81" s="949"/>
      <c r="J81" s="949"/>
      <c r="K81" s="949"/>
      <c r="L81" s="949"/>
    </row>
    <row r="82" spans="5:12">
      <c r="E82" s="949"/>
      <c r="F82" s="949"/>
      <c r="G82" s="949"/>
      <c r="H82" s="949"/>
      <c r="I82" s="949"/>
      <c r="J82" s="949"/>
      <c r="K82" s="949"/>
      <c r="L82" s="949"/>
    </row>
    <row r="83" spans="5:12">
      <c r="E83" s="949"/>
      <c r="F83" s="949"/>
      <c r="G83" s="949"/>
      <c r="H83" s="949"/>
      <c r="I83" s="949"/>
      <c r="J83" s="949"/>
      <c r="K83" s="949"/>
      <c r="L83" s="949"/>
    </row>
    <row r="84" spans="5:12">
      <c r="E84" s="949"/>
      <c r="F84" s="949"/>
      <c r="G84" s="949"/>
      <c r="H84" s="949"/>
      <c r="I84" s="949"/>
      <c r="J84" s="949"/>
      <c r="K84" s="949"/>
      <c r="L84" s="949"/>
    </row>
    <row r="85" spans="5:12">
      <c r="E85" s="949"/>
      <c r="F85" s="949"/>
      <c r="G85" s="949"/>
      <c r="H85" s="949"/>
      <c r="I85" s="949"/>
      <c r="J85" s="949"/>
      <c r="K85" s="949"/>
      <c r="L85" s="949"/>
    </row>
    <row r="86" spans="5:12">
      <c r="E86" s="949"/>
      <c r="F86" s="949"/>
      <c r="G86" s="949"/>
      <c r="H86" s="949"/>
      <c r="I86" s="949"/>
      <c r="J86" s="949"/>
      <c r="K86" s="949"/>
      <c r="L86" s="949"/>
    </row>
    <row r="87" spans="5:12">
      <c r="E87" s="949"/>
      <c r="F87" s="949"/>
      <c r="G87" s="949"/>
      <c r="H87" s="949"/>
      <c r="I87" s="949"/>
      <c r="J87" s="949"/>
      <c r="K87" s="949"/>
      <c r="L87" s="949"/>
    </row>
    <row r="88" spans="5:12">
      <c r="E88" s="949"/>
      <c r="F88" s="949"/>
      <c r="G88" s="949"/>
      <c r="H88" s="949"/>
      <c r="I88" s="949"/>
      <c r="J88" s="949"/>
      <c r="K88" s="949"/>
      <c r="L88" s="949"/>
    </row>
    <row r="89" spans="5:12">
      <c r="E89" s="949"/>
      <c r="F89" s="949"/>
      <c r="G89" s="949"/>
      <c r="H89" s="949"/>
      <c r="I89" s="949"/>
      <c r="J89" s="949"/>
      <c r="K89" s="949"/>
      <c r="L89" s="949"/>
    </row>
  </sheetData>
  <mergeCells count="3">
    <mergeCell ref="A3:A4"/>
    <mergeCell ref="A37:K37"/>
    <mergeCell ref="A54:K54"/>
  </mergeCells>
  <phoneticPr fontId="3"/>
  <pageMargins left="0.35433070866141736" right="0.35433070866141736" top="0.78740157480314965" bottom="0.78740157480314965" header="0.31496062992125984" footer="0.31496062992125984"/>
  <pageSetup paperSize="9" scale="92" orientation="portrait" verticalDpi="120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5459C-E2F1-449E-A4D8-94DC184ED035}">
  <dimension ref="A1:X46"/>
  <sheetViews>
    <sheetView showGridLines="0" zoomScaleNormal="100" zoomScaleSheetLayoutView="100" workbookViewId="0"/>
  </sheetViews>
  <sheetFormatPr defaultColWidth="12.83203125" defaultRowHeight="15.5"/>
  <cols>
    <col min="1" max="1" width="27.33203125" style="171" customWidth="1"/>
    <col min="2" max="24" width="5.33203125" style="171" customWidth="1"/>
    <col min="25" max="16384" width="12.83203125" style="171"/>
  </cols>
  <sheetData>
    <row r="1" spans="1:24" ht="25">
      <c r="A1" s="957" t="s">
        <v>1033</v>
      </c>
      <c r="B1" s="59"/>
      <c r="C1" s="59"/>
      <c r="D1" s="59"/>
      <c r="E1" s="59"/>
      <c r="F1" s="59"/>
      <c r="G1" s="59"/>
      <c r="H1" s="59"/>
      <c r="I1" s="59"/>
      <c r="J1" s="59"/>
      <c r="K1" s="59"/>
      <c r="L1" s="59"/>
      <c r="M1" s="59"/>
      <c r="N1" s="59"/>
      <c r="O1" s="59"/>
      <c r="P1" s="59"/>
      <c r="Q1" s="59"/>
      <c r="R1" s="59"/>
      <c r="S1" s="59"/>
      <c r="T1" s="59"/>
      <c r="U1" s="59"/>
      <c r="V1" s="59"/>
      <c r="W1" s="59"/>
      <c r="X1" s="59"/>
    </row>
    <row r="2" spans="1:24" ht="17.25" customHeight="1">
      <c r="A2" s="59"/>
      <c r="B2" s="59"/>
      <c r="C2" s="59"/>
      <c r="D2" s="59"/>
      <c r="E2" s="59"/>
      <c r="F2" s="59"/>
      <c r="G2" s="59"/>
      <c r="H2" s="59"/>
      <c r="I2" s="59"/>
      <c r="J2" s="59"/>
      <c r="K2" s="59"/>
      <c r="L2" s="59"/>
      <c r="M2" s="59"/>
      <c r="N2" s="59"/>
      <c r="O2" s="59"/>
      <c r="P2" s="59"/>
      <c r="Q2" s="59"/>
      <c r="R2" s="59"/>
      <c r="S2" s="59"/>
      <c r="T2" s="59"/>
      <c r="U2" s="59"/>
      <c r="V2" s="59"/>
      <c r="W2" s="59"/>
      <c r="X2" s="59"/>
    </row>
    <row r="3" spans="1:24" ht="17.25" customHeight="1">
      <c r="A3" s="473"/>
      <c r="B3" s="59"/>
      <c r="C3" s="59"/>
      <c r="D3" s="59"/>
      <c r="E3" s="59"/>
      <c r="F3" s="59"/>
      <c r="G3" s="59"/>
      <c r="H3" s="59"/>
      <c r="I3" s="59"/>
      <c r="J3" s="59"/>
      <c r="K3" s="59"/>
      <c r="L3" s="59"/>
      <c r="M3" s="59"/>
      <c r="N3" s="59"/>
      <c r="O3" s="59"/>
      <c r="P3" s="59"/>
      <c r="Q3" s="59"/>
      <c r="R3" s="59"/>
      <c r="S3" s="59"/>
      <c r="T3" s="59"/>
      <c r="U3" s="59"/>
      <c r="V3" s="59"/>
      <c r="X3" s="475" t="s">
        <v>1034</v>
      </c>
    </row>
    <row r="4" spans="1:24" ht="15.75" customHeight="1">
      <c r="A4" s="958" t="s">
        <v>1035</v>
      </c>
      <c r="B4" s="959">
        <v>1990</v>
      </c>
      <c r="C4" s="960">
        <v>1995</v>
      </c>
      <c r="D4" s="960">
        <v>2000</v>
      </c>
      <c r="E4" s="960">
        <v>2005</v>
      </c>
      <c r="F4" s="960">
        <v>2006</v>
      </c>
      <c r="G4" s="960">
        <v>2007</v>
      </c>
      <c r="H4" s="960">
        <v>2008</v>
      </c>
      <c r="I4" s="960">
        <v>2009</v>
      </c>
      <c r="J4" s="960">
        <v>2010</v>
      </c>
      <c r="K4" s="960">
        <v>2011</v>
      </c>
      <c r="L4" s="960">
        <v>2012</v>
      </c>
      <c r="M4" s="960">
        <v>2013</v>
      </c>
      <c r="N4" s="960">
        <v>2014</v>
      </c>
      <c r="O4" s="960">
        <v>2015</v>
      </c>
      <c r="P4" s="960">
        <v>2016</v>
      </c>
      <c r="Q4" s="960">
        <v>2017</v>
      </c>
      <c r="R4" s="960">
        <v>2018</v>
      </c>
      <c r="S4" s="960">
        <v>2019</v>
      </c>
      <c r="T4" s="960">
        <v>2020</v>
      </c>
      <c r="U4" s="960">
        <v>2021</v>
      </c>
      <c r="V4" s="960">
        <v>2022</v>
      </c>
      <c r="W4" s="960">
        <v>2023</v>
      </c>
      <c r="X4" s="1045">
        <v>2024</v>
      </c>
    </row>
    <row r="5" spans="1:24" ht="15.75" customHeight="1" thickBot="1">
      <c r="A5" s="961" t="s">
        <v>1036</v>
      </c>
      <c r="B5" s="962">
        <v>2.78</v>
      </c>
      <c r="C5" s="963">
        <v>2.73</v>
      </c>
      <c r="D5" s="963">
        <v>3.01</v>
      </c>
      <c r="E5" s="963">
        <v>3.08</v>
      </c>
      <c r="F5" s="963">
        <v>2.99</v>
      </c>
      <c r="G5" s="963">
        <v>2.93</v>
      </c>
      <c r="H5" s="963">
        <v>3.11</v>
      </c>
      <c r="I5" s="963">
        <v>3.31</v>
      </c>
      <c r="J5" s="963">
        <v>3.22</v>
      </c>
      <c r="K5" s="963">
        <v>3.28</v>
      </c>
      <c r="L5" s="963">
        <v>3.27</v>
      </c>
      <c r="M5" s="963">
        <v>3.33</v>
      </c>
      <c r="N5" s="963">
        <v>3.28</v>
      </c>
      <c r="O5" s="963">
        <v>3.46</v>
      </c>
      <c r="P5" s="963">
        <v>3.33</v>
      </c>
      <c r="Q5" s="963">
        <v>3.3</v>
      </c>
      <c r="R5" s="964">
        <v>3.39</v>
      </c>
      <c r="S5" s="964">
        <v>3.41</v>
      </c>
      <c r="T5" s="964">
        <v>3.36</v>
      </c>
      <c r="U5" s="964">
        <v>3.06</v>
      </c>
      <c r="V5" s="964">
        <v>2.9</v>
      </c>
      <c r="W5" s="963">
        <v>3.08</v>
      </c>
      <c r="X5" s="2215">
        <v>3.24</v>
      </c>
    </row>
    <row r="6" spans="1:24" ht="15.75" customHeight="1" thickTop="1">
      <c r="A6" s="965" t="s">
        <v>1037</v>
      </c>
      <c r="B6" s="966">
        <v>0.5</v>
      </c>
      <c r="C6" s="967">
        <v>0.43</v>
      </c>
      <c r="D6" s="967">
        <v>0.57999999999999996</v>
      </c>
      <c r="E6" s="967">
        <v>0.75</v>
      </c>
      <c r="F6" s="967">
        <v>0.83</v>
      </c>
      <c r="G6" s="967">
        <v>3.88</v>
      </c>
      <c r="H6" s="967">
        <v>1.72</v>
      </c>
      <c r="I6" s="967">
        <v>2.69</v>
      </c>
      <c r="J6" s="967">
        <v>4.24</v>
      </c>
      <c r="K6" s="967">
        <v>3.57</v>
      </c>
      <c r="L6" s="967">
        <v>1.91</v>
      </c>
      <c r="M6" s="967">
        <v>2.29</v>
      </c>
      <c r="N6" s="967">
        <v>2.1</v>
      </c>
      <c r="O6" s="967">
        <v>2.48</v>
      </c>
      <c r="P6" s="967">
        <v>2.19</v>
      </c>
      <c r="Q6" s="967">
        <v>2.09</v>
      </c>
      <c r="R6" s="968">
        <v>2.2400000000000002</v>
      </c>
      <c r="S6" s="968">
        <v>2.0299999999999998</v>
      </c>
      <c r="T6" s="968">
        <v>2.31</v>
      </c>
      <c r="U6" s="968">
        <v>1.59</v>
      </c>
      <c r="V6" s="968">
        <v>1.66</v>
      </c>
      <c r="W6" s="967">
        <v>1.53</v>
      </c>
      <c r="X6" s="2216">
        <v>2.87</v>
      </c>
    </row>
    <row r="7" spans="1:24" ht="15.75" customHeight="1">
      <c r="A7" s="969" t="s">
        <v>1038</v>
      </c>
      <c r="B7" s="970">
        <v>1.1299999999999999</v>
      </c>
      <c r="C7" s="971">
        <v>0.98</v>
      </c>
      <c r="D7" s="971">
        <v>0.99</v>
      </c>
      <c r="E7" s="971">
        <v>1.29</v>
      </c>
      <c r="F7" s="971">
        <v>0.88</v>
      </c>
      <c r="G7" s="971">
        <v>0.59</v>
      </c>
      <c r="H7" s="971">
        <v>0.72</v>
      </c>
      <c r="I7" s="971">
        <v>0.81</v>
      </c>
      <c r="J7" s="971">
        <v>0.83</v>
      </c>
      <c r="K7" s="971">
        <v>0.33</v>
      </c>
      <c r="L7" s="971">
        <v>0.34</v>
      </c>
      <c r="M7" s="971">
        <v>0.38</v>
      </c>
      <c r="N7" s="971">
        <v>0.39</v>
      </c>
      <c r="O7" s="971">
        <v>0.33</v>
      </c>
      <c r="P7" s="971">
        <v>0.36</v>
      </c>
      <c r="Q7" s="971">
        <v>0.31</v>
      </c>
      <c r="R7" s="972">
        <v>0.35</v>
      </c>
      <c r="S7" s="972">
        <v>0.43</v>
      </c>
      <c r="T7" s="972">
        <v>0.41</v>
      </c>
      <c r="U7" s="972">
        <v>0.32</v>
      </c>
      <c r="V7" s="972">
        <v>1.31</v>
      </c>
      <c r="W7" s="971">
        <v>1.51</v>
      </c>
      <c r="X7" s="2217">
        <v>2.99</v>
      </c>
    </row>
    <row r="8" spans="1:24" ht="15.75" customHeight="1">
      <c r="A8" s="969" t="s">
        <v>1039</v>
      </c>
      <c r="B8" s="970">
        <v>0.54</v>
      </c>
      <c r="C8" s="971">
        <v>0.45</v>
      </c>
      <c r="D8" s="971">
        <v>0.48</v>
      </c>
      <c r="E8" s="971">
        <v>0.4</v>
      </c>
      <c r="F8" s="971">
        <v>0.4</v>
      </c>
      <c r="G8" s="971">
        <v>0.36</v>
      </c>
      <c r="H8" s="971">
        <v>0.41</v>
      </c>
      <c r="I8" s="971">
        <v>0.44</v>
      </c>
      <c r="J8" s="971">
        <v>0.47</v>
      </c>
      <c r="K8" s="971">
        <v>0.43</v>
      </c>
      <c r="L8" s="971">
        <v>0.41</v>
      </c>
      <c r="M8" s="971">
        <v>0.41</v>
      </c>
      <c r="N8" s="971">
        <v>0.36</v>
      </c>
      <c r="O8" s="971">
        <v>0.36</v>
      </c>
      <c r="P8" s="971">
        <v>0.28000000000000003</v>
      </c>
      <c r="Q8" s="971">
        <v>0.41</v>
      </c>
      <c r="R8" s="972">
        <v>0.48</v>
      </c>
      <c r="S8" s="972">
        <v>0.52</v>
      </c>
      <c r="T8" s="972">
        <v>0.56999999999999995</v>
      </c>
      <c r="U8" s="972">
        <v>0.5</v>
      </c>
      <c r="V8" s="972">
        <v>0.41</v>
      </c>
      <c r="W8" s="971">
        <v>0.47</v>
      </c>
      <c r="X8" s="2217">
        <v>0.54</v>
      </c>
    </row>
    <row r="9" spans="1:24" ht="15.75" customHeight="1">
      <c r="A9" s="969" t="s">
        <v>1040</v>
      </c>
      <c r="B9" s="970">
        <v>3.36</v>
      </c>
      <c r="C9" s="971">
        <v>3.43</v>
      </c>
      <c r="D9" s="971">
        <v>3.7</v>
      </c>
      <c r="E9" s="971">
        <v>3.87</v>
      </c>
      <c r="F9" s="971">
        <v>3.65</v>
      </c>
      <c r="G9" s="971">
        <v>3.62</v>
      </c>
      <c r="H9" s="971">
        <v>3.92</v>
      </c>
      <c r="I9" s="971">
        <v>4.09</v>
      </c>
      <c r="J9" s="971">
        <v>3.93</v>
      </c>
      <c r="K9" s="971">
        <v>4.1399999999999997</v>
      </c>
      <c r="L9" s="971">
        <v>4.1100000000000003</v>
      </c>
      <c r="M9" s="971">
        <v>4.1500000000000004</v>
      </c>
      <c r="N9" s="971">
        <v>4.1100000000000003</v>
      </c>
      <c r="O9" s="971">
        <v>4.3099999999999996</v>
      </c>
      <c r="P9" s="971">
        <v>4.25</v>
      </c>
      <c r="Q9" s="971">
        <v>4.1100000000000003</v>
      </c>
      <c r="R9" s="972">
        <v>4.18</v>
      </c>
      <c r="S9" s="972">
        <v>4.28</v>
      </c>
      <c r="T9" s="972">
        <v>4.41</v>
      </c>
      <c r="U9" s="972">
        <v>4.03</v>
      </c>
      <c r="V9" s="972">
        <v>3.94</v>
      </c>
      <c r="W9" s="971">
        <v>4.05</v>
      </c>
      <c r="X9" s="2217">
        <v>4.1900000000000004</v>
      </c>
    </row>
    <row r="10" spans="1:24" ht="15.75" customHeight="1">
      <c r="A10" s="969" t="s">
        <v>1041</v>
      </c>
      <c r="B10" s="970">
        <v>0.98</v>
      </c>
      <c r="C10" s="971">
        <v>0.99</v>
      </c>
      <c r="D10" s="971">
        <v>1.01</v>
      </c>
      <c r="E10" s="971">
        <v>1.3</v>
      </c>
      <c r="F10" s="971">
        <v>1.2</v>
      </c>
      <c r="G10" s="971">
        <v>0.99</v>
      </c>
      <c r="H10" s="971">
        <v>1.01</v>
      </c>
      <c r="I10" s="971">
        <v>1.03</v>
      </c>
      <c r="J10" s="971">
        <v>1.07</v>
      </c>
      <c r="K10" s="971">
        <v>1.1399999999999999</v>
      </c>
      <c r="L10" s="971">
        <v>1.05</v>
      </c>
      <c r="M10" s="971">
        <v>1.1399999999999999</v>
      </c>
      <c r="N10" s="971">
        <v>0.87</v>
      </c>
      <c r="O10" s="971">
        <v>1.02</v>
      </c>
      <c r="P10" s="971">
        <v>1.02</v>
      </c>
      <c r="Q10" s="971">
        <v>1.1000000000000001</v>
      </c>
      <c r="R10" s="972">
        <v>1.08</v>
      </c>
      <c r="S10" s="972">
        <v>1.23</v>
      </c>
      <c r="T10" s="972">
        <v>0.86</v>
      </c>
      <c r="U10" s="972">
        <v>0.88</v>
      </c>
      <c r="V10" s="972">
        <v>0.92</v>
      </c>
      <c r="W10" s="971">
        <v>0.76</v>
      </c>
      <c r="X10" s="2217">
        <v>0.78</v>
      </c>
    </row>
    <row r="11" spans="1:24" ht="15.75" customHeight="1">
      <c r="A11" s="969" t="s">
        <v>1042</v>
      </c>
      <c r="B11" s="970">
        <v>1.76</v>
      </c>
      <c r="C11" s="971">
        <v>1.76</v>
      </c>
      <c r="D11" s="971">
        <v>2.17</v>
      </c>
      <c r="E11" s="971">
        <v>2.4300000000000002</v>
      </c>
      <c r="F11" s="971">
        <v>2.14</v>
      </c>
      <c r="G11" s="971">
        <v>2.84</v>
      </c>
      <c r="H11" s="971">
        <v>3.55</v>
      </c>
      <c r="I11" s="971">
        <v>4.0599999999999996</v>
      </c>
      <c r="J11" s="971">
        <v>3.8</v>
      </c>
      <c r="K11" s="971">
        <v>3.81</v>
      </c>
      <c r="L11" s="971">
        <v>4.55</v>
      </c>
      <c r="M11" s="971">
        <v>4.07</v>
      </c>
      <c r="N11" s="971">
        <v>4.18</v>
      </c>
      <c r="O11" s="971">
        <v>4.0599999999999996</v>
      </c>
      <c r="P11" s="971">
        <v>3.12</v>
      </c>
      <c r="Q11" s="971">
        <v>2.73</v>
      </c>
      <c r="R11" s="972">
        <v>2.71</v>
      </c>
      <c r="S11" s="972">
        <v>3.06</v>
      </c>
      <c r="T11" s="972">
        <v>3.85</v>
      </c>
      <c r="U11" s="972">
        <v>3.48</v>
      </c>
      <c r="V11" s="972">
        <v>3.51</v>
      </c>
      <c r="W11" s="971">
        <v>3.15</v>
      </c>
      <c r="X11" s="2217">
        <v>3.85</v>
      </c>
    </row>
    <row r="12" spans="1:24" ht="15.75" customHeight="1">
      <c r="A12" s="969" t="s">
        <v>1043</v>
      </c>
      <c r="B12" s="970">
        <v>0.88</v>
      </c>
      <c r="C12" s="971">
        <v>0.9</v>
      </c>
      <c r="D12" s="971">
        <v>0.98</v>
      </c>
      <c r="E12" s="971">
        <v>1.24</v>
      </c>
      <c r="F12" s="971">
        <v>1.17</v>
      </c>
      <c r="G12" s="971">
        <v>1.01</v>
      </c>
      <c r="H12" s="971">
        <v>0.93</v>
      </c>
      <c r="I12" s="971">
        <v>0.87</v>
      </c>
      <c r="J12" s="971">
        <v>0.92</v>
      </c>
      <c r="K12" s="971">
        <v>0.99</v>
      </c>
      <c r="L12" s="971">
        <v>0.82</v>
      </c>
      <c r="M12" s="971">
        <v>0.61</v>
      </c>
      <c r="N12" s="971">
        <v>0.87</v>
      </c>
      <c r="O12" s="971">
        <v>0.77</v>
      </c>
      <c r="P12" s="971">
        <v>0.87</v>
      </c>
      <c r="Q12" s="971">
        <v>0.86</v>
      </c>
      <c r="R12" s="972">
        <v>0.72</v>
      </c>
      <c r="S12" s="972">
        <v>0.87</v>
      </c>
      <c r="T12" s="972">
        <v>1.17</v>
      </c>
      <c r="U12" s="972">
        <v>1.03</v>
      </c>
      <c r="V12" s="972">
        <v>1.08</v>
      </c>
      <c r="W12" s="971">
        <v>0.72</v>
      </c>
      <c r="X12" s="2217">
        <v>1.1000000000000001</v>
      </c>
    </row>
    <row r="13" spans="1:24" ht="15.75" customHeight="1">
      <c r="A13" s="969" t="s">
        <v>1044</v>
      </c>
      <c r="B13" s="970" t="s">
        <v>194</v>
      </c>
      <c r="C13" s="971" t="s">
        <v>194</v>
      </c>
      <c r="D13" s="971" t="s">
        <v>194</v>
      </c>
      <c r="E13" s="971">
        <v>1.35</v>
      </c>
      <c r="F13" s="971">
        <v>1.87</v>
      </c>
      <c r="G13" s="971">
        <v>1.48</v>
      </c>
      <c r="H13" s="971">
        <v>1.45</v>
      </c>
      <c r="I13" s="971">
        <v>1.29</v>
      </c>
      <c r="J13" s="971">
        <v>1.28</v>
      </c>
      <c r="K13" s="971">
        <v>1.29</v>
      </c>
      <c r="L13" s="971">
        <v>1.07</v>
      </c>
      <c r="M13" s="971">
        <v>0.71</v>
      </c>
      <c r="N13" s="971">
        <v>0.91</v>
      </c>
      <c r="O13" s="971">
        <v>0.9</v>
      </c>
      <c r="P13" s="971">
        <v>0.99</v>
      </c>
      <c r="Q13" s="971">
        <v>0.9</v>
      </c>
      <c r="R13" s="972">
        <v>1.04</v>
      </c>
      <c r="S13" s="972">
        <v>1.05</v>
      </c>
      <c r="T13" s="972">
        <v>0.96</v>
      </c>
      <c r="U13" s="972">
        <v>1.1299999999999999</v>
      </c>
      <c r="V13" s="972">
        <v>1.1399999999999999</v>
      </c>
      <c r="W13" s="971">
        <v>1.38</v>
      </c>
      <c r="X13" s="2217">
        <v>1.7</v>
      </c>
    </row>
    <row r="14" spans="1:24" ht="15.75" customHeight="1">
      <c r="A14" s="969" t="s">
        <v>1045</v>
      </c>
      <c r="B14" s="970">
        <v>8.02</v>
      </c>
      <c r="C14" s="971">
        <v>8.0299999999999994</v>
      </c>
      <c r="D14" s="971">
        <v>8.6</v>
      </c>
      <c r="E14" s="971">
        <v>10.01</v>
      </c>
      <c r="F14" s="971">
        <v>10.95</v>
      </c>
      <c r="G14" s="971">
        <v>12.11</v>
      </c>
      <c r="H14" s="971">
        <v>11.74</v>
      </c>
      <c r="I14" s="971">
        <v>11.66</v>
      </c>
      <c r="J14" s="971">
        <v>12.02</v>
      </c>
      <c r="K14" s="971">
        <v>11.96</v>
      </c>
      <c r="L14" s="971">
        <v>11.81</v>
      </c>
      <c r="M14" s="971">
        <v>11.7</v>
      </c>
      <c r="N14" s="971">
        <v>12.21</v>
      </c>
      <c r="O14" s="971">
        <v>11.93</v>
      </c>
      <c r="P14" s="971">
        <v>10.039999999999999</v>
      </c>
      <c r="Q14" s="971">
        <v>11.1</v>
      </c>
      <c r="R14" s="972">
        <v>11.05</v>
      </c>
      <c r="S14" s="972">
        <v>10.08</v>
      </c>
      <c r="T14" s="972">
        <v>9.68</v>
      </c>
      <c r="U14" s="972">
        <v>10.06</v>
      </c>
      <c r="V14" s="972">
        <v>9.73</v>
      </c>
      <c r="W14" s="971">
        <v>10.26</v>
      </c>
      <c r="X14" s="2217">
        <v>11.01</v>
      </c>
    </row>
    <row r="15" spans="1:24" ht="15.75" customHeight="1">
      <c r="A15" s="969" t="s">
        <v>1046</v>
      </c>
      <c r="B15" s="970">
        <v>4.8899999999999997</v>
      </c>
      <c r="C15" s="971">
        <v>5.3</v>
      </c>
      <c r="D15" s="971">
        <v>5.36</v>
      </c>
      <c r="E15" s="971">
        <v>3.92</v>
      </c>
      <c r="F15" s="971">
        <v>3.1</v>
      </c>
      <c r="G15" s="971">
        <v>3.13</v>
      </c>
      <c r="H15" s="971">
        <v>3.66</v>
      </c>
      <c r="I15" s="971">
        <v>3.85</v>
      </c>
      <c r="J15" s="971">
        <v>3.56</v>
      </c>
      <c r="K15" s="971">
        <v>3.81</v>
      </c>
      <c r="L15" s="971">
        <v>3.93</v>
      </c>
      <c r="M15" s="971">
        <v>3.64</v>
      </c>
      <c r="N15" s="971">
        <v>3.59</v>
      </c>
      <c r="O15" s="971">
        <v>3.97</v>
      </c>
      <c r="P15" s="971">
        <v>4.25</v>
      </c>
      <c r="Q15" s="971">
        <v>3.95</v>
      </c>
      <c r="R15" s="972">
        <v>4.03</v>
      </c>
      <c r="S15" s="972">
        <v>4.2699999999999996</v>
      </c>
      <c r="T15" s="972">
        <v>3.63</v>
      </c>
      <c r="U15" s="972">
        <v>3.77</v>
      </c>
      <c r="V15" s="972">
        <v>3.72</v>
      </c>
      <c r="W15" s="971">
        <v>3.82</v>
      </c>
      <c r="X15" s="2217">
        <v>3.85</v>
      </c>
    </row>
    <row r="16" spans="1:24" ht="15.75" customHeight="1">
      <c r="A16" s="969" t="s">
        <v>1047</v>
      </c>
      <c r="B16" s="970">
        <v>4.01</v>
      </c>
      <c r="C16" s="971">
        <v>4.08</v>
      </c>
      <c r="D16" s="971">
        <v>3.64</v>
      </c>
      <c r="E16" s="971">
        <v>3.48</v>
      </c>
      <c r="F16" s="971">
        <v>2.63</v>
      </c>
      <c r="G16" s="971">
        <v>2.84</v>
      </c>
      <c r="H16" s="971">
        <v>3.43</v>
      </c>
      <c r="I16" s="971">
        <v>3.54</v>
      </c>
      <c r="J16" s="971">
        <v>3.31</v>
      </c>
      <c r="K16" s="971">
        <v>3.45</v>
      </c>
      <c r="L16" s="971">
        <v>3.53</v>
      </c>
      <c r="M16" s="971">
        <v>3.16</v>
      </c>
      <c r="N16" s="971">
        <v>3.27</v>
      </c>
      <c r="O16" s="971">
        <v>3.59</v>
      </c>
      <c r="P16" s="971">
        <v>3.93</v>
      </c>
      <c r="Q16" s="971">
        <v>3.93</v>
      </c>
      <c r="R16" s="972">
        <v>3.89</v>
      </c>
      <c r="S16" s="972">
        <v>4.37</v>
      </c>
      <c r="T16" s="972">
        <v>3.53</v>
      </c>
      <c r="U16" s="972">
        <v>3.48</v>
      </c>
      <c r="V16" s="972">
        <v>3.39</v>
      </c>
      <c r="W16" s="971">
        <v>3.43</v>
      </c>
      <c r="X16" s="2217">
        <v>3.61</v>
      </c>
    </row>
    <row r="17" spans="1:24" ht="15.75" customHeight="1">
      <c r="A17" s="969" t="s">
        <v>1048</v>
      </c>
      <c r="B17" s="970">
        <v>3.9</v>
      </c>
      <c r="C17" s="971">
        <v>4.47</v>
      </c>
      <c r="D17" s="971">
        <v>4.43</v>
      </c>
      <c r="E17" s="971">
        <v>4.18</v>
      </c>
      <c r="F17" s="971">
        <v>3.96</v>
      </c>
      <c r="G17" s="971">
        <v>3.07</v>
      </c>
      <c r="H17" s="971">
        <v>3.35</v>
      </c>
      <c r="I17" s="971">
        <v>3.58</v>
      </c>
      <c r="J17" s="971">
        <v>3.48</v>
      </c>
      <c r="K17" s="971">
        <v>3.53</v>
      </c>
      <c r="L17" s="971">
        <v>3.82</v>
      </c>
      <c r="M17" s="971">
        <v>4.28</v>
      </c>
      <c r="N17" s="971">
        <v>3.7</v>
      </c>
      <c r="O17" s="971">
        <v>4.16</v>
      </c>
      <c r="P17" s="971">
        <v>4.4000000000000004</v>
      </c>
      <c r="Q17" s="971">
        <v>4.03</v>
      </c>
      <c r="R17" s="972">
        <v>4.07</v>
      </c>
      <c r="S17" s="972">
        <v>4.0999999999999996</v>
      </c>
      <c r="T17" s="972">
        <v>3.96</v>
      </c>
      <c r="U17" s="972">
        <v>3.84</v>
      </c>
      <c r="V17" s="972">
        <v>4.04</v>
      </c>
      <c r="W17" s="971">
        <v>3.73</v>
      </c>
      <c r="X17" s="2217">
        <v>3.82</v>
      </c>
    </row>
    <row r="18" spans="1:24" ht="15.75" customHeight="1">
      <c r="A18" s="969" t="s">
        <v>1049</v>
      </c>
      <c r="B18" s="970">
        <v>4.0599999999999996</v>
      </c>
      <c r="C18" s="971">
        <v>4.75</v>
      </c>
      <c r="D18" s="971">
        <v>5.1100000000000003</v>
      </c>
      <c r="E18" s="971">
        <v>5.03</v>
      </c>
      <c r="F18" s="971">
        <v>4.16</v>
      </c>
      <c r="G18" s="971">
        <v>4.0599999999999996</v>
      </c>
      <c r="H18" s="971">
        <v>4.71</v>
      </c>
      <c r="I18" s="971">
        <v>5.1100000000000003</v>
      </c>
      <c r="J18" s="971">
        <v>4.41</v>
      </c>
      <c r="K18" s="971">
        <v>5.12</v>
      </c>
      <c r="L18" s="971">
        <v>5.2</v>
      </c>
      <c r="M18" s="971">
        <v>4.54</v>
      </c>
      <c r="N18" s="971">
        <v>4.51</v>
      </c>
      <c r="O18" s="971">
        <v>4.8600000000000003</v>
      </c>
      <c r="P18" s="971">
        <v>4.87</v>
      </c>
      <c r="Q18" s="971">
        <v>3.95</v>
      </c>
      <c r="R18" s="972">
        <v>4.34</v>
      </c>
      <c r="S18" s="972">
        <v>4.2</v>
      </c>
      <c r="T18" s="972">
        <v>3.63</v>
      </c>
      <c r="U18" s="972">
        <v>4.5199999999999996</v>
      </c>
      <c r="V18" s="972">
        <v>4.4000000000000004</v>
      </c>
      <c r="W18" s="971">
        <v>5.0999999999999996</v>
      </c>
      <c r="X18" s="2217">
        <v>4.51</v>
      </c>
    </row>
    <row r="19" spans="1:24" ht="15.75" customHeight="1">
      <c r="A19" s="969" t="s">
        <v>1050</v>
      </c>
      <c r="B19" s="970">
        <v>0.64</v>
      </c>
      <c r="C19" s="971">
        <v>0.54</v>
      </c>
      <c r="D19" s="971">
        <v>0.24</v>
      </c>
      <c r="E19" s="971">
        <v>0.22</v>
      </c>
      <c r="F19" s="971">
        <v>0.25</v>
      </c>
      <c r="G19" s="971">
        <v>0.22</v>
      </c>
      <c r="H19" s="971">
        <v>0.22</v>
      </c>
      <c r="I19" s="971">
        <v>0.27</v>
      </c>
      <c r="J19" s="971">
        <v>0.26</v>
      </c>
      <c r="K19" s="971">
        <v>0.22</v>
      </c>
      <c r="L19" s="971">
        <v>0.2</v>
      </c>
      <c r="M19" s="971">
        <v>0.19</v>
      </c>
      <c r="N19" s="971">
        <v>0.19</v>
      </c>
      <c r="O19" s="971">
        <v>0.26</v>
      </c>
      <c r="P19" s="971">
        <v>0.31</v>
      </c>
      <c r="Q19" s="971">
        <v>0.28000000000000003</v>
      </c>
      <c r="R19" s="972">
        <v>0.25</v>
      </c>
      <c r="S19" s="972">
        <v>0.28999999999999998</v>
      </c>
      <c r="T19" s="972">
        <v>0.38</v>
      </c>
      <c r="U19" s="972">
        <v>0.28999999999999998</v>
      </c>
      <c r="V19" s="972">
        <v>0.3</v>
      </c>
      <c r="W19" s="971">
        <v>0.3</v>
      </c>
      <c r="X19" s="2217">
        <v>0.35</v>
      </c>
    </row>
    <row r="20" spans="1:24" ht="15.75" customHeight="1">
      <c r="A20" s="969" t="s">
        <v>1051</v>
      </c>
      <c r="B20" s="970">
        <v>2.37</v>
      </c>
      <c r="C20" s="971">
        <v>2.64</v>
      </c>
      <c r="D20" s="971">
        <v>2.38</v>
      </c>
      <c r="E20" s="971">
        <v>2.09</v>
      </c>
      <c r="F20" s="971">
        <v>2.64</v>
      </c>
      <c r="G20" s="971">
        <v>2.46</v>
      </c>
      <c r="H20" s="971">
        <v>2.5</v>
      </c>
      <c r="I20" s="971">
        <v>2.46</v>
      </c>
      <c r="J20" s="971">
        <v>2.61</v>
      </c>
      <c r="K20" s="971">
        <v>3.01</v>
      </c>
      <c r="L20" s="971">
        <v>3.07</v>
      </c>
      <c r="M20" s="971">
        <v>2.92</v>
      </c>
      <c r="N20" s="971">
        <v>3.08</v>
      </c>
      <c r="O20" s="971">
        <v>2.67</v>
      </c>
      <c r="P20" s="971">
        <v>2.35</v>
      </c>
      <c r="Q20" s="971">
        <v>2.56</v>
      </c>
      <c r="R20" s="972">
        <v>2.98</v>
      </c>
      <c r="S20" s="972">
        <v>3.02</v>
      </c>
      <c r="T20" s="972">
        <v>3.18</v>
      </c>
      <c r="U20" s="972">
        <v>2.57</v>
      </c>
      <c r="V20" s="972">
        <v>2.4500000000000002</v>
      </c>
      <c r="W20" s="971">
        <v>2.6</v>
      </c>
      <c r="X20" s="2217">
        <v>2.4700000000000002</v>
      </c>
    </row>
    <row r="21" spans="1:24" ht="15.75" customHeight="1">
      <c r="A21" s="969" t="s">
        <v>1052</v>
      </c>
      <c r="B21" s="970">
        <v>3.2</v>
      </c>
      <c r="C21" s="971">
        <v>3.37</v>
      </c>
      <c r="D21" s="971">
        <v>3.64</v>
      </c>
      <c r="E21" s="971">
        <v>4.3099999999999996</v>
      </c>
      <c r="F21" s="971">
        <v>3.99</v>
      </c>
      <c r="G21" s="971">
        <v>3.61</v>
      </c>
      <c r="H21" s="971">
        <v>4.0599999999999996</v>
      </c>
      <c r="I21" s="971">
        <v>4.47</v>
      </c>
      <c r="J21" s="971">
        <v>3.84</v>
      </c>
      <c r="K21" s="971">
        <v>3.48</v>
      </c>
      <c r="L21" s="971">
        <v>3.7</v>
      </c>
      <c r="M21" s="971">
        <v>3.93</v>
      </c>
      <c r="N21" s="971">
        <v>3.94</v>
      </c>
      <c r="O21" s="971">
        <v>4.24</v>
      </c>
      <c r="P21" s="971">
        <v>4.01</v>
      </c>
      <c r="Q21" s="971">
        <v>4.0999999999999996</v>
      </c>
      <c r="R21" s="972">
        <v>4.17</v>
      </c>
      <c r="S21" s="972">
        <v>4.01</v>
      </c>
      <c r="T21" s="972">
        <v>4.45</v>
      </c>
      <c r="U21" s="972">
        <v>4.7</v>
      </c>
      <c r="V21" s="972">
        <v>4.1399999999999997</v>
      </c>
      <c r="W21" s="971">
        <v>3.67</v>
      </c>
      <c r="X21" s="2217">
        <v>4.1399999999999997</v>
      </c>
    </row>
    <row r="22" spans="1:24" ht="15.75" customHeight="1">
      <c r="A22" s="969" t="s">
        <v>1053</v>
      </c>
      <c r="B22" s="970">
        <v>2.6</v>
      </c>
      <c r="C22" s="971">
        <v>2.39</v>
      </c>
      <c r="D22" s="971">
        <v>2.48</v>
      </c>
      <c r="E22" s="971">
        <v>2.3199999999999998</v>
      </c>
      <c r="F22" s="971">
        <v>2.0099999999999998</v>
      </c>
      <c r="G22" s="971">
        <v>2.38</v>
      </c>
      <c r="H22" s="971">
        <v>2.84</v>
      </c>
      <c r="I22" s="971">
        <v>3.11</v>
      </c>
      <c r="J22" s="971">
        <v>2.67</v>
      </c>
      <c r="K22" s="971">
        <v>3.22</v>
      </c>
      <c r="L22" s="971">
        <v>3.25</v>
      </c>
      <c r="M22" s="971">
        <v>3.09</v>
      </c>
      <c r="N22" s="971">
        <v>2.71</v>
      </c>
      <c r="O22" s="971">
        <v>2.12</v>
      </c>
      <c r="P22" s="971">
        <v>2.59</v>
      </c>
      <c r="Q22" s="971">
        <v>3.26</v>
      </c>
      <c r="R22" s="972">
        <v>3.36</v>
      </c>
      <c r="S22" s="972">
        <v>3.16</v>
      </c>
      <c r="T22" s="972">
        <v>3.49</v>
      </c>
      <c r="U22" s="972">
        <v>3.29</v>
      </c>
      <c r="V22" s="972">
        <v>2.95</v>
      </c>
      <c r="W22" s="971">
        <v>3.27</v>
      </c>
      <c r="X22" s="2217">
        <v>2.4700000000000002</v>
      </c>
    </row>
    <row r="23" spans="1:24" ht="15.75" customHeight="1">
      <c r="A23" s="969" t="s">
        <v>1054</v>
      </c>
      <c r="B23" s="970">
        <v>2.33</v>
      </c>
      <c r="C23" s="971">
        <v>1.96</v>
      </c>
      <c r="D23" s="971">
        <v>1.64</v>
      </c>
      <c r="E23" s="971">
        <v>1.05</v>
      </c>
      <c r="F23" s="971">
        <v>1.01</v>
      </c>
      <c r="G23" s="971">
        <v>1.03</v>
      </c>
      <c r="H23" s="971">
        <v>0.97</v>
      </c>
      <c r="I23" s="971">
        <v>1.39</v>
      </c>
      <c r="J23" s="971">
        <v>1.29</v>
      </c>
      <c r="K23" s="971">
        <v>1.38</v>
      </c>
      <c r="L23" s="971">
        <v>1.18</v>
      </c>
      <c r="M23" s="971">
        <v>1.19</v>
      </c>
      <c r="N23" s="971">
        <v>1.24</v>
      </c>
      <c r="O23" s="971">
        <v>1.51</v>
      </c>
      <c r="P23" s="971">
        <v>1.59</v>
      </c>
      <c r="Q23" s="971">
        <v>1.42</v>
      </c>
      <c r="R23" s="972">
        <v>1.32</v>
      </c>
      <c r="S23" s="972">
        <v>1.57</v>
      </c>
      <c r="T23" s="972">
        <v>1.43</v>
      </c>
      <c r="U23" s="972">
        <v>0.93</v>
      </c>
      <c r="V23" s="972">
        <v>0.79</v>
      </c>
      <c r="W23" s="971">
        <v>0.86</v>
      </c>
      <c r="X23" s="2217">
        <v>1.06</v>
      </c>
    </row>
    <row r="24" spans="1:24" ht="15.75" customHeight="1">
      <c r="A24" s="969" t="s">
        <v>1055</v>
      </c>
      <c r="B24" s="970">
        <v>1.8</v>
      </c>
      <c r="C24" s="971">
        <v>2.35</v>
      </c>
      <c r="D24" s="971">
        <v>2.37</v>
      </c>
      <c r="E24" s="971">
        <v>1.77</v>
      </c>
      <c r="F24" s="971">
        <v>1.57</v>
      </c>
      <c r="G24" s="971">
        <v>1.33</v>
      </c>
      <c r="H24" s="971">
        <v>1.99</v>
      </c>
      <c r="I24" s="971">
        <v>1.97</v>
      </c>
      <c r="J24" s="971">
        <v>2.12</v>
      </c>
      <c r="K24" s="971">
        <v>1.93</v>
      </c>
      <c r="L24" s="971">
        <v>1.94</v>
      </c>
      <c r="M24" s="971">
        <v>1.93</v>
      </c>
      <c r="N24" s="971">
        <v>1.73</v>
      </c>
      <c r="O24" s="971">
        <v>1.86</v>
      </c>
      <c r="P24" s="971">
        <v>1.93</v>
      </c>
      <c r="Q24" s="971">
        <v>1.44</v>
      </c>
      <c r="R24" s="972">
        <v>1.69</v>
      </c>
      <c r="S24" s="972">
        <v>1.9</v>
      </c>
      <c r="T24" s="972">
        <v>1.82</v>
      </c>
      <c r="U24" s="972">
        <v>1</v>
      </c>
      <c r="V24" s="972">
        <v>1.28</v>
      </c>
      <c r="W24" s="971">
        <v>1.43</v>
      </c>
      <c r="X24" s="2217">
        <v>1.32</v>
      </c>
    </row>
    <row r="25" spans="1:24" ht="15.75" customHeight="1">
      <c r="A25" s="969" t="s">
        <v>1056</v>
      </c>
      <c r="B25" s="970">
        <v>1.6</v>
      </c>
      <c r="C25" s="971">
        <v>1.35</v>
      </c>
      <c r="D25" s="971">
        <v>1.7</v>
      </c>
      <c r="E25" s="971">
        <v>1.89</v>
      </c>
      <c r="F25" s="971">
        <v>1.18</v>
      </c>
      <c r="G25" s="971">
        <v>1.55</v>
      </c>
      <c r="H25" s="971">
        <v>1.06</v>
      </c>
      <c r="I25" s="971">
        <v>1</v>
      </c>
      <c r="J25" s="971">
        <v>1.6</v>
      </c>
      <c r="K25" s="971">
        <v>1.45</v>
      </c>
      <c r="L25" s="971">
        <v>1.31</v>
      </c>
      <c r="M25" s="971">
        <v>1.33</v>
      </c>
      <c r="N25" s="971">
        <v>1.31</v>
      </c>
      <c r="O25" s="971">
        <v>1.07</v>
      </c>
      <c r="P25" s="971">
        <v>1.4</v>
      </c>
      <c r="Q25" s="971">
        <v>1.38</v>
      </c>
      <c r="R25" s="972">
        <v>1.29</v>
      </c>
      <c r="S25" s="972">
        <v>1.37</v>
      </c>
      <c r="T25" s="972">
        <v>0.98</v>
      </c>
      <c r="U25" s="972">
        <v>1.31</v>
      </c>
      <c r="V25" s="972">
        <v>1.37</v>
      </c>
      <c r="W25" s="971">
        <v>1.39</v>
      </c>
      <c r="X25" s="2217">
        <v>1.34</v>
      </c>
    </row>
    <row r="26" spans="1:24" ht="15.75" customHeight="1">
      <c r="A26" s="969" t="s">
        <v>1057</v>
      </c>
      <c r="B26" s="970">
        <v>2.99</v>
      </c>
      <c r="C26" s="971">
        <v>3.26</v>
      </c>
      <c r="D26" s="971">
        <v>3.93</v>
      </c>
      <c r="E26" s="971">
        <v>3.99</v>
      </c>
      <c r="F26" s="971">
        <v>3.72</v>
      </c>
      <c r="G26" s="971" t="s">
        <v>194</v>
      </c>
      <c r="H26" s="971" t="s">
        <v>194</v>
      </c>
      <c r="I26" s="971" t="s">
        <v>194</v>
      </c>
      <c r="J26" s="971" t="s">
        <v>194</v>
      </c>
      <c r="K26" s="971" t="s">
        <v>194</v>
      </c>
      <c r="L26" s="971" t="s">
        <v>194</v>
      </c>
      <c r="M26" s="971" t="s">
        <v>194</v>
      </c>
      <c r="N26" s="971" t="s">
        <v>194</v>
      </c>
      <c r="O26" s="971" t="s">
        <v>194</v>
      </c>
      <c r="P26" s="971" t="s">
        <v>524</v>
      </c>
      <c r="Q26" s="971" t="s">
        <v>194</v>
      </c>
      <c r="R26" s="972" t="s">
        <v>194</v>
      </c>
      <c r="S26" s="972" t="s">
        <v>194</v>
      </c>
      <c r="T26" s="972" t="s">
        <v>194</v>
      </c>
      <c r="U26" s="972" t="s">
        <v>194</v>
      </c>
      <c r="V26" s="972" t="s">
        <v>524</v>
      </c>
      <c r="W26" s="971" t="s">
        <v>194</v>
      </c>
      <c r="X26" s="2217" t="s">
        <v>194</v>
      </c>
    </row>
    <row r="27" spans="1:24" ht="15.75" customHeight="1">
      <c r="A27" s="973" t="s">
        <v>1058</v>
      </c>
      <c r="B27" s="970" t="s">
        <v>194</v>
      </c>
      <c r="C27" s="971" t="s">
        <v>194</v>
      </c>
      <c r="D27" s="971" t="s">
        <v>194</v>
      </c>
      <c r="E27" s="971" t="s">
        <v>194</v>
      </c>
      <c r="F27" s="971" t="s">
        <v>194</v>
      </c>
      <c r="G27" s="971">
        <v>3.17</v>
      </c>
      <c r="H27" s="971">
        <v>3.74</v>
      </c>
      <c r="I27" s="971">
        <v>4.51</v>
      </c>
      <c r="J27" s="971">
        <v>3.88</v>
      </c>
      <c r="K27" s="971">
        <v>3.55</v>
      </c>
      <c r="L27" s="971">
        <v>3.79</v>
      </c>
      <c r="M27" s="971">
        <v>3.92</v>
      </c>
      <c r="N27" s="971">
        <v>3.53</v>
      </c>
      <c r="O27" s="971">
        <v>3.79</v>
      </c>
      <c r="P27" s="971">
        <v>4.07</v>
      </c>
      <c r="Q27" s="971">
        <v>3.57</v>
      </c>
      <c r="R27" s="972">
        <v>4.32</v>
      </c>
      <c r="S27" s="972">
        <v>4.3600000000000003</v>
      </c>
      <c r="T27" s="972">
        <v>4.5999999999999996</v>
      </c>
      <c r="U27" s="972">
        <v>4.0199999999999996</v>
      </c>
      <c r="V27" s="972">
        <v>3.94</v>
      </c>
      <c r="W27" s="971">
        <v>4.93</v>
      </c>
      <c r="X27" s="2217">
        <v>4.4800000000000004</v>
      </c>
    </row>
    <row r="28" spans="1:24" ht="15.75" customHeight="1">
      <c r="A28" s="973" t="s">
        <v>1059</v>
      </c>
      <c r="B28" s="970" t="s">
        <v>194</v>
      </c>
      <c r="C28" s="971" t="s">
        <v>194</v>
      </c>
      <c r="D28" s="971" t="s">
        <v>194</v>
      </c>
      <c r="E28" s="971" t="s">
        <v>194</v>
      </c>
      <c r="F28" s="971" t="s">
        <v>194</v>
      </c>
      <c r="G28" s="971">
        <v>6.97</v>
      </c>
      <c r="H28" s="971">
        <v>8.25</v>
      </c>
      <c r="I28" s="971">
        <v>9.43</v>
      </c>
      <c r="J28" s="971">
        <v>8.42</v>
      </c>
      <c r="K28" s="971">
        <v>8.76</v>
      </c>
      <c r="L28" s="971">
        <v>8.6300000000000008</v>
      </c>
      <c r="M28" s="971">
        <v>8.81</v>
      </c>
      <c r="N28" s="971">
        <v>8.77</v>
      </c>
      <c r="O28" s="971">
        <v>8.9600000000000009</v>
      </c>
      <c r="P28" s="971">
        <v>8.85</v>
      </c>
      <c r="Q28" s="971">
        <v>9.26</v>
      </c>
      <c r="R28" s="972">
        <v>9.26</v>
      </c>
      <c r="S28" s="972">
        <v>8.81</v>
      </c>
      <c r="T28" s="972">
        <v>8.84</v>
      </c>
      <c r="U28" s="972">
        <v>7.58</v>
      </c>
      <c r="V28" s="972">
        <v>7.24</v>
      </c>
      <c r="W28" s="971">
        <v>7.32</v>
      </c>
      <c r="X28" s="2217">
        <v>4.7300000000000004</v>
      </c>
    </row>
    <row r="29" spans="1:24" ht="15.75" customHeight="1">
      <c r="A29" s="973" t="s">
        <v>1060</v>
      </c>
      <c r="B29" s="970" t="s">
        <v>194</v>
      </c>
      <c r="C29" s="971" t="s">
        <v>194</v>
      </c>
      <c r="D29" s="971" t="s">
        <v>194</v>
      </c>
      <c r="E29" s="971">
        <v>5.81</v>
      </c>
      <c r="F29" s="971">
        <v>5.38</v>
      </c>
      <c r="G29" s="971">
        <v>5.01</v>
      </c>
      <c r="H29" s="971">
        <v>5.83</v>
      </c>
      <c r="I29" s="971">
        <v>5.65</v>
      </c>
      <c r="J29" s="971">
        <v>4.54</v>
      </c>
      <c r="K29" s="971">
        <v>6.39</v>
      </c>
      <c r="L29" s="971">
        <v>5.88</v>
      </c>
      <c r="M29" s="971">
        <v>5.49</v>
      </c>
      <c r="N29" s="971">
        <v>5.34</v>
      </c>
      <c r="O29" s="971">
        <v>5.23</v>
      </c>
      <c r="P29" s="971">
        <v>5.19</v>
      </c>
      <c r="Q29" s="971">
        <v>4.79</v>
      </c>
      <c r="R29" s="972">
        <v>5.37</v>
      </c>
      <c r="S29" s="972">
        <v>5.67</v>
      </c>
      <c r="T29" s="972">
        <v>6.87</v>
      </c>
      <c r="U29" s="972">
        <v>6.4</v>
      </c>
      <c r="V29" s="972">
        <v>6.65</v>
      </c>
      <c r="W29" s="971">
        <v>7.52</v>
      </c>
      <c r="X29" s="2217">
        <v>7.46</v>
      </c>
    </row>
    <row r="30" spans="1:24" ht="15.75" customHeight="1">
      <c r="A30" s="973" t="s">
        <v>1061</v>
      </c>
      <c r="B30" s="970" t="s">
        <v>194</v>
      </c>
      <c r="C30" s="971" t="s">
        <v>194</v>
      </c>
      <c r="D30" s="971" t="s">
        <v>194</v>
      </c>
      <c r="E30" s="971">
        <v>4.72</v>
      </c>
      <c r="F30" s="971">
        <v>4.9800000000000004</v>
      </c>
      <c r="G30" s="971">
        <v>4.88</v>
      </c>
      <c r="H30" s="971">
        <v>5.68</v>
      </c>
      <c r="I30" s="971">
        <v>6.11</v>
      </c>
      <c r="J30" s="971">
        <v>5.48</v>
      </c>
      <c r="K30" s="971">
        <v>5.98</v>
      </c>
      <c r="L30" s="971">
        <v>6.34</v>
      </c>
      <c r="M30" s="971">
        <v>6.21</v>
      </c>
      <c r="N30" s="971">
        <v>6.01</v>
      </c>
      <c r="O30" s="971">
        <v>6.02</v>
      </c>
      <c r="P30" s="971">
        <v>5.67</v>
      </c>
      <c r="Q30" s="971">
        <v>5.79</v>
      </c>
      <c r="R30" s="972">
        <v>6.31</v>
      </c>
      <c r="S30" s="972">
        <v>6.68</v>
      </c>
      <c r="T30" s="972">
        <v>5.2</v>
      </c>
      <c r="U30" s="972">
        <v>4.83</v>
      </c>
      <c r="V30" s="972">
        <v>4.68</v>
      </c>
      <c r="W30" s="971">
        <v>4.93</v>
      </c>
      <c r="X30" s="2217">
        <v>5.18</v>
      </c>
    </row>
    <row r="31" spans="1:24" ht="15.75" customHeight="1">
      <c r="A31" s="973" t="s">
        <v>1062</v>
      </c>
      <c r="B31" s="970" t="s">
        <v>194</v>
      </c>
      <c r="C31" s="971" t="s">
        <v>194</v>
      </c>
      <c r="D31" s="971" t="s">
        <v>194</v>
      </c>
      <c r="E31" s="971">
        <v>4.4800000000000004</v>
      </c>
      <c r="F31" s="971">
        <v>5.22</v>
      </c>
      <c r="G31" s="971">
        <v>8.5299999999999994</v>
      </c>
      <c r="H31" s="971">
        <v>8.89</v>
      </c>
      <c r="I31" s="971">
        <v>8.58</v>
      </c>
      <c r="J31" s="971">
        <v>8.8000000000000007</v>
      </c>
      <c r="K31" s="971">
        <v>8.0299999999999994</v>
      </c>
      <c r="L31" s="971">
        <v>8.65</v>
      </c>
      <c r="M31" s="971">
        <v>8.5399999999999991</v>
      </c>
      <c r="N31" s="971">
        <v>6.29</v>
      </c>
      <c r="O31" s="971">
        <v>9.67</v>
      </c>
      <c r="P31" s="971">
        <v>7.39</v>
      </c>
      <c r="Q31" s="971">
        <v>8.5399999999999991</v>
      </c>
      <c r="R31" s="972">
        <v>8.2899999999999991</v>
      </c>
      <c r="S31" s="972">
        <v>8.5399999999999991</v>
      </c>
      <c r="T31" s="972">
        <v>8.43</v>
      </c>
      <c r="U31" s="972">
        <v>7.13</v>
      </c>
      <c r="V31" s="972">
        <v>7.23</v>
      </c>
      <c r="W31" s="971">
        <v>7.66</v>
      </c>
      <c r="X31" s="2217">
        <v>7.5</v>
      </c>
    </row>
    <row r="32" spans="1:24" ht="15.75" customHeight="1">
      <c r="A32" s="973" t="s">
        <v>1063</v>
      </c>
      <c r="B32" s="970" t="s">
        <v>194</v>
      </c>
      <c r="C32" s="971" t="s">
        <v>194</v>
      </c>
      <c r="D32" s="971" t="s">
        <v>194</v>
      </c>
      <c r="E32" s="971">
        <v>4.8099999999999996</v>
      </c>
      <c r="F32" s="971">
        <v>4.91</v>
      </c>
      <c r="G32" s="971">
        <v>4.38</v>
      </c>
      <c r="H32" s="971">
        <v>5.21</v>
      </c>
      <c r="I32" s="971">
        <v>5.7</v>
      </c>
      <c r="J32" s="971">
        <v>5.04</v>
      </c>
      <c r="K32" s="971">
        <v>5.66</v>
      </c>
      <c r="L32" s="971">
        <v>6.02</v>
      </c>
      <c r="M32" s="971">
        <v>5.87</v>
      </c>
      <c r="N32" s="971">
        <v>5.95</v>
      </c>
      <c r="O32" s="971">
        <v>5.54</v>
      </c>
      <c r="P32" s="971">
        <v>5.43</v>
      </c>
      <c r="Q32" s="971">
        <v>5.42</v>
      </c>
      <c r="R32" s="972">
        <v>6.04</v>
      </c>
      <c r="S32" s="972">
        <v>6.43</v>
      </c>
      <c r="T32" s="972">
        <v>4.7</v>
      </c>
      <c r="U32" s="972">
        <v>4.4000000000000004</v>
      </c>
      <c r="V32" s="972">
        <v>4.22</v>
      </c>
      <c r="W32" s="971">
        <v>4.47</v>
      </c>
      <c r="X32" s="2217">
        <v>4.74</v>
      </c>
    </row>
    <row r="33" spans="1:24" ht="15.75" customHeight="1">
      <c r="A33" s="973" t="s">
        <v>1064</v>
      </c>
      <c r="B33" s="970" t="s">
        <v>194</v>
      </c>
      <c r="C33" s="971" t="s">
        <v>194</v>
      </c>
      <c r="D33" s="971" t="s">
        <v>194</v>
      </c>
      <c r="E33" s="971">
        <v>6.65</v>
      </c>
      <c r="F33" s="971">
        <v>6.29</v>
      </c>
      <c r="G33" s="971">
        <v>6.09</v>
      </c>
      <c r="H33" s="971">
        <v>6.57</v>
      </c>
      <c r="I33" s="971">
        <v>6.29</v>
      </c>
      <c r="J33" s="971">
        <v>5.81</v>
      </c>
      <c r="K33" s="971">
        <v>6.44</v>
      </c>
      <c r="L33" s="971">
        <v>6.63</v>
      </c>
      <c r="M33" s="971">
        <v>6.29</v>
      </c>
      <c r="N33" s="971">
        <v>6.26</v>
      </c>
      <c r="O33" s="971">
        <v>6.29</v>
      </c>
      <c r="P33" s="971">
        <v>6.72</v>
      </c>
      <c r="Q33" s="971">
        <v>6.39</v>
      </c>
      <c r="R33" s="972">
        <v>6.14</v>
      </c>
      <c r="S33" s="972">
        <v>5.88</v>
      </c>
      <c r="T33" s="972">
        <v>6.1</v>
      </c>
      <c r="U33" s="972">
        <v>7.03</v>
      </c>
      <c r="V33" s="972">
        <v>6.67</v>
      </c>
      <c r="W33" s="971">
        <v>6.74</v>
      </c>
      <c r="X33" s="2217">
        <v>6.45</v>
      </c>
    </row>
    <row r="34" spans="1:24" ht="15.75" customHeight="1">
      <c r="A34" s="973" t="s">
        <v>1065</v>
      </c>
      <c r="B34" s="970">
        <v>3.65</v>
      </c>
      <c r="C34" s="971">
        <v>3.34</v>
      </c>
      <c r="D34" s="971">
        <v>3.9</v>
      </c>
      <c r="E34" s="971">
        <v>4.47</v>
      </c>
      <c r="F34" s="971">
        <v>4.3099999999999996</v>
      </c>
      <c r="G34" s="971">
        <v>4.4400000000000004</v>
      </c>
      <c r="H34" s="971">
        <v>4.95</v>
      </c>
      <c r="I34" s="971">
        <v>4.47</v>
      </c>
      <c r="J34" s="971">
        <v>4.49</v>
      </c>
      <c r="K34" s="971">
        <v>4.5999999999999996</v>
      </c>
      <c r="L34" s="971">
        <v>4.51</v>
      </c>
      <c r="M34" s="971">
        <v>4.7699999999999996</v>
      </c>
      <c r="N34" s="971">
        <v>5.08</v>
      </c>
      <c r="O34" s="971">
        <v>5.15</v>
      </c>
      <c r="P34" s="971">
        <v>4.99</v>
      </c>
      <c r="Q34" s="971">
        <v>4.95</v>
      </c>
      <c r="R34" s="972">
        <v>4.96</v>
      </c>
      <c r="S34" s="972">
        <v>5.04</v>
      </c>
      <c r="T34" s="972">
        <v>6.54</v>
      </c>
      <c r="U34" s="972">
        <v>6.03</v>
      </c>
      <c r="V34" s="972">
        <v>5.65</v>
      </c>
      <c r="W34" s="971">
        <v>5.48</v>
      </c>
      <c r="X34" s="2217">
        <v>6.14</v>
      </c>
    </row>
    <row r="35" spans="1:24" ht="15.75" customHeight="1">
      <c r="A35" s="973" t="s">
        <v>1066</v>
      </c>
      <c r="B35" s="970">
        <v>3.73</v>
      </c>
      <c r="C35" s="971">
        <v>3.46</v>
      </c>
      <c r="D35" s="971">
        <v>4.09</v>
      </c>
      <c r="E35" s="971">
        <v>4.72</v>
      </c>
      <c r="F35" s="971">
        <v>4.4800000000000004</v>
      </c>
      <c r="G35" s="971">
        <v>4.62</v>
      </c>
      <c r="H35" s="971">
        <v>5.22</v>
      </c>
      <c r="I35" s="971">
        <v>4.76</v>
      </c>
      <c r="J35" s="971">
        <v>4.68</v>
      </c>
      <c r="K35" s="971">
        <v>4.78</v>
      </c>
      <c r="L35" s="971">
        <v>4.6900000000000004</v>
      </c>
      <c r="M35" s="971">
        <v>4.91</v>
      </c>
      <c r="N35" s="971">
        <v>5.25</v>
      </c>
      <c r="O35" s="971">
        <v>5.29</v>
      </c>
      <c r="P35" s="971">
        <v>5.1100000000000003</v>
      </c>
      <c r="Q35" s="971">
        <v>5.0599999999999996</v>
      </c>
      <c r="R35" s="972">
        <v>5.0999999999999996</v>
      </c>
      <c r="S35" s="972">
        <v>5.21</v>
      </c>
      <c r="T35" s="972">
        <v>6.85</v>
      </c>
      <c r="U35" s="972">
        <v>6.3</v>
      </c>
      <c r="V35" s="972">
        <v>5.9</v>
      </c>
      <c r="W35" s="971">
        <v>5.69</v>
      </c>
      <c r="X35" s="2217">
        <v>6.45</v>
      </c>
    </row>
    <row r="36" spans="1:24" ht="15.75" customHeight="1">
      <c r="A36" s="973" t="s">
        <v>1067</v>
      </c>
      <c r="B36" s="970">
        <v>3.2</v>
      </c>
      <c r="C36" s="971">
        <v>2.74</v>
      </c>
      <c r="D36" s="971">
        <v>2.86</v>
      </c>
      <c r="E36" s="971">
        <v>1.5</v>
      </c>
      <c r="F36" s="971">
        <v>1.62</v>
      </c>
      <c r="G36" s="971">
        <v>1.74</v>
      </c>
      <c r="H36" s="971">
        <v>1.73</v>
      </c>
      <c r="I36" s="971">
        <v>1.36</v>
      </c>
      <c r="J36" s="971">
        <v>1.88</v>
      </c>
      <c r="K36" s="971">
        <v>1.9</v>
      </c>
      <c r="L36" s="971">
        <v>1.96</v>
      </c>
      <c r="M36" s="971">
        <v>2.6</v>
      </c>
      <c r="N36" s="971">
        <v>2.63</v>
      </c>
      <c r="O36" s="971">
        <v>3.12</v>
      </c>
      <c r="P36" s="971">
        <v>3.12</v>
      </c>
      <c r="Q36" s="971">
        <v>3.38</v>
      </c>
      <c r="R36" s="972">
        <v>3.12</v>
      </c>
      <c r="S36" s="972">
        <v>2.78</v>
      </c>
      <c r="T36" s="972">
        <v>3.2</v>
      </c>
      <c r="U36" s="972">
        <v>2.4900000000000002</v>
      </c>
      <c r="V36" s="972">
        <v>2.02</v>
      </c>
      <c r="W36" s="971">
        <v>2.0499999999999998</v>
      </c>
      <c r="X36" s="2217">
        <v>1.91</v>
      </c>
    </row>
    <row r="37" spans="1:24" ht="15.75" customHeight="1">
      <c r="A37" s="973" t="s">
        <v>1068</v>
      </c>
      <c r="B37" s="970">
        <v>5.94</v>
      </c>
      <c r="C37" s="971">
        <v>5.16</v>
      </c>
      <c r="D37" s="971">
        <v>6.34</v>
      </c>
      <c r="E37" s="971">
        <v>7.69</v>
      </c>
      <c r="F37" s="971">
        <v>7.52</v>
      </c>
      <c r="G37" s="971" t="s">
        <v>194</v>
      </c>
      <c r="H37" s="971" t="s">
        <v>194</v>
      </c>
      <c r="I37" s="971" t="s">
        <v>194</v>
      </c>
      <c r="J37" s="971" t="s">
        <v>194</v>
      </c>
      <c r="K37" s="971" t="s">
        <v>194</v>
      </c>
      <c r="L37" s="971" t="s">
        <v>194</v>
      </c>
      <c r="M37" s="971" t="s">
        <v>194</v>
      </c>
      <c r="N37" s="971" t="s">
        <v>194</v>
      </c>
      <c r="O37" s="971" t="s">
        <v>194</v>
      </c>
      <c r="P37" s="971" t="s">
        <v>194</v>
      </c>
      <c r="Q37" s="971" t="s">
        <v>194</v>
      </c>
      <c r="R37" s="972" t="s">
        <v>194</v>
      </c>
      <c r="S37" s="972" t="s">
        <v>194</v>
      </c>
      <c r="T37" s="972" t="s">
        <v>194</v>
      </c>
      <c r="U37" s="972" t="s">
        <v>194</v>
      </c>
      <c r="V37" s="972" t="s">
        <v>524</v>
      </c>
      <c r="W37" s="971" t="s">
        <v>194</v>
      </c>
      <c r="X37" s="2217" t="s">
        <v>194</v>
      </c>
    </row>
    <row r="38" spans="1:24" ht="15.75" customHeight="1">
      <c r="A38" s="973" t="s">
        <v>1069</v>
      </c>
      <c r="B38" s="970">
        <v>1.21</v>
      </c>
      <c r="C38" s="971">
        <v>1.5</v>
      </c>
      <c r="D38" s="971">
        <v>1.7</v>
      </c>
      <c r="E38" s="971">
        <v>2.04</v>
      </c>
      <c r="F38" s="971">
        <v>1.84</v>
      </c>
      <c r="G38" s="971">
        <v>1.84</v>
      </c>
      <c r="H38" s="971">
        <v>1.82</v>
      </c>
      <c r="I38" s="971">
        <v>2.09</v>
      </c>
      <c r="J38" s="971">
        <v>2.3199999999999998</v>
      </c>
      <c r="K38" s="971">
        <v>2.4900000000000002</v>
      </c>
      <c r="L38" s="971">
        <v>2.41</v>
      </c>
      <c r="M38" s="971">
        <v>2.75</v>
      </c>
      <c r="N38" s="971">
        <v>2.0099999999999998</v>
      </c>
      <c r="O38" s="971">
        <v>1.87</v>
      </c>
      <c r="P38" s="971">
        <v>1.53</v>
      </c>
      <c r="Q38" s="971">
        <v>1.65</v>
      </c>
      <c r="R38" s="972">
        <v>2.21</v>
      </c>
      <c r="S38" s="972">
        <v>2.1800000000000002</v>
      </c>
      <c r="T38" s="972">
        <v>1.69</v>
      </c>
      <c r="U38" s="972">
        <v>1.94</v>
      </c>
      <c r="V38" s="972">
        <v>2.08</v>
      </c>
      <c r="W38" s="971">
        <v>2.2200000000000002</v>
      </c>
      <c r="X38" s="2217">
        <v>1.98</v>
      </c>
    </row>
    <row r="39" spans="1:24" ht="15.75" customHeight="1">
      <c r="A39" s="969" t="s">
        <v>1070</v>
      </c>
      <c r="B39" s="970" t="s">
        <v>194</v>
      </c>
      <c r="C39" s="971" t="s">
        <v>194</v>
      </c>
      <c r="D39" s="971" t="s">
        <v>194</v>
      </c>
      <c r="E39" s="971">
        <v>2.16</v>
      </c>
      <c r="F39" s="971">
        <v>1.88</v>
      </c>
      <c r="G39" s="971">
        <v>1.69</v>
      </c>
      <c r="H39" s="971">
        <v>2.1800000000000002</v>
      </c>
      <c r="I39" s="971">
        <v>1.99</v>
      </c>
      <c r="J39" s="971">
        <v>1.96</v>
      </c>
      <c r="K39" s="971">
        <v>2.06</v>
      </c>
      <c r="L39" s="971">
        <v>2.2000000000000002</v>
      </c>
      <c r="M39" s="971">
        <v>1.87</v>
      </c>
      <c r="N39" s="971">
        <v>2.17</v>
      </c>
      <c r="O39" s="971">
        <v>2.6</v>
      </c>
      <c r="P39" s="971">
        <v>2.5299999999999998</v>
      </c>
      <c r="Q39" s="971">
        <v>1.92</v>
      </c>
      <c r="R39" s="972">
        <v>2.0499999999999998</v>
      </c>
      <c r="S39" s="972">
        <v>1.84</v>
      </c>
      <c r="T39" s="972">
        <v>1.36</v>
      </c>
      <c r="U39" s="972">
        <v>1.42</v>
      </c>
      <c r="V39" s="972">
        <v>1.57</v>
      </c>
      <c r="W39" s="971">
        <v>1.32</v>
      </c>
      <c r="X39" s="2217">
        <v>1.4</v>
      </c>
    </row>
    <row r="40" spans="1:24" ht="15.75" customHeight="1">
      <c r="A40" s="974" t="s">
        <v>1071</v>
      </c>
      <c r="B40" s="975" t="s">
        <v>194</v>
      </c>
      <c r="C40" s="976" t="s">
        <v>194</v>
      </c>
      <c r="D40" s="976">
        <v>5.79</v>
      </c>
      <c r="E40" s="976">
        <v>3.23</v>
      </c>
      <c r="F40" s="976">
        <v>2.58</v>
      </c>
      <c r="G40" s="976">
        <v>2.14</v>
      </c>
      <c r="H40" s="976">
        <v>2.74</v>
      </c>
      <c r="I40" s="976">
        <v>2.95</v>
      </c>
      <c r="J40" s="976">
        <v>2.99</v>
      </c>
      <c r="K40" s="976">
        <v>2.93</v>
      </c>
      <c r="L40" s="976">
        <v>2.5299999999999998</v>
      </c>
      <c r="M40" s="976">
        <v>1.82</v>
      </c>
      <c r="N40" s="976">
        <v>1.62</v>
      </c>
      <c r="O40" s="976">
        <v>2.3199999999999998</v>
      </c>
      <c r="P40" s="976">
        <v>2.33</v>
      </c>
      <c r="Q40" s="976">
        <v>2.1800000000000002</v>
      </c>
      <c r="R40" s="977">
        <v>2.63</v>
      </c>
      <c r="S40" s="977">
        <v>1.89</v>
      </c>
      <c r="T40" s="977">
        <v>2</v>
      </c>
      <c r="U40" s="977">
        <v>2.2200000000000002</v>
      </c>
      <c r="V40" s="977">
        <v>2.29</v>
      </c>
      <c r="W40" s="976">
        <v>1.78</v>
      </c>
      <c r="X40" s="2218">
        <v>1.93</v>
      </c>
    </row>
    <row r="41" spans="1:24">
      <c r="A41" s="265" t="s">
        <v>322</v>
      </c>
      <c r="B41" s="59"/>
      <c r="C41" s="59"/>
      <c r="D41" s="59"/>
      <c r="E41" s="59"/>
      <c r="F41" s="59"/>
      <c r="G41" s="59"/>
      <c r="H41" s="59"/>
      <c r="I41" s="59"/>
      <c r="J41" s="59"/>
      <c r="K41" s="59"/>
      <c r="L41" s="59"/>
      <c r="M41" s="59"/>
      <c r="N41" s="59"/>
      <c r="O41" s="59"/>
      <c r="P41" s="59"/>
      <c r="Q41" s="59"/>
      <c r="R41" s="59"/>
      <c r="S41" s="59"/>
      <c r="T41" s="59"/>
      <c r="U41" s="59"/>
      <c r="V41" s="59"/>
      <c r="W41" s="59"/>
      <c r="X41" s="59"/>
    </row>
    <row r="42" spans="1:24" ht="26.25" customHeight="1">
      <c r="A42" s="2436" t="s">
        <v>1072</v>
      </c>
      <c r="B42" s="2385"/>
      <c r="C42" s="2385"/>
      <c r="D42" s="2385"/>
      <c r="E42" s="2385"/>
      <c r="F42" s="2385"/>
      <c r="G42" s="2385"/>
      <c r="H42" s="2385"/>
      <c r="I42" s="2385"/>
      <c r="J42" s="2385"/>
      <c r="K42" s="2385"/>
      <c r="L42" s="2385"/>
      <c r="M42" s="2385"/>
      <c r="N42" s="2385"/>
      <c r="O42" s="2385"/>
      <c r="P42" s="2385"/>
      <c r="Q42" s="2385"/>
      <c r="R42" s="2385"/>
      <c r="S42" s="2385"/>
      <c r="T42" s="2385"/>
      <c r="U42" s="2385"/>
      <c r="V42" s="2385"/>
      <c r="W42" s="2385"/>
      <c r="X42" s="1894"/>
    </row>
    <row r="43" spans="1:24" ht="15" customHeight="1">
      <c r="A43" s="2417" t="s">
        <v>1073</v>
      </c>
      <c r="B43" s="2417"/>
      <c r="C43" s="2417"/>
      <c r="D43" s="2417"/>
      <c r="E43" s="2417"/>
      <c r="F43" s="2417"/>
      <c r="G43" s="2417"/>
      <c r="H43" s="2417"/>
      <c r="I43" s="2417"/>
      <c r="J43" s="2417"/>
      <c r="K43" s="2417"/>
      <c r="L43" s="2417"/>
      <c r="M43" s="2417"/>
      <c r="N43" s="2417"/>
      <c r="O43" s="2417"/>
      <c r="P43" s="2417"/>
      <c r="Q43" s="2417"/>
      <c r="R43" s="2417"/>
      <c r="S43" s="2417"/>
      <c r="T43" s="2417"/>
      <c r="U43" s="2417"/>
      <c r="V43" s="2417"/>
      <c r="W43" s="2417"/>
      <c r="X43" s="215"/>
    </row>
    <row r="44" spans="1:24">
      <c r="A44" s="2417" t="s">
        <v>1074</v>
      </c>
      <c r="B44" s="2417"/>
      <c r="C44" s="2417"/>
      <c r="D44" s="2417"/>
      <c r="E44" s="2417"/>
      <c r="F44" s="2417"/>
      <c r="G44" s="2417"/>
      <c r="H44" s="2417"/>
      <c r="I44" s="2417"/>
      <c r="J44" s="2417"/>
      <c r="K44" s="2417"/>
      <c r="L44" s="2417"/>
      <c r="M44" s="2417"/>
      <c r="N44" s="2417"/>
      <c r="O44" s="2417"/>
      <c r="P44" s="2417"/>
      <c r="Q44" s="2417"/>
      <c r="R44" s="2417"/>
      <c r="S44" s="2417"/>
      <c r="T44" s="2417"/>
      <c r="U44" s="2417"/>
      <c r="V44" s="2417"/>
      <c r="W44" s="2417"/>
      <c r="X44" s="215"/>
    </row>
    <row r="45" spans="1:24">
      <c r="A45" s="265"/>
      <c r="B45" s="59"/>
      <c r="C45" s="59"/>
      <c r="D45" s="59"/>
      <c r="E45" s="59"/>
      <c r="F45" s="59"/>
      <c r="G45" s="59"/>
      <c r="H45" s="59"/>
      <c r="I45" s="59"/>
      <c r="J45" s="59"/>
      <c r="K45" s="59"/>
      <c r="L45" s="59"/>
      <c r="M45" s="59"/>
      <c r="N45" s="59"/>
      <c r="O45" s="59"/>
      <c r="P45" s="59"/>
      <c r="Q45" s="59"/>
      <c r="R45" s="59"/>
      <c r="S45" s="59"/>
      <c r="T45" s="59"/>
      <c r="U45" s="59"/>
      <c r="V45" s="59"/>
      <c r="W45" s="59"/>
      <c r="X45" s="59"/>
    </row>
    <row r="46" spans="1:24">
      <c r="A46" s="2646" t="s">
        <v>974</v>
      </c>
      <c r="B46" s="2433"/>
      <c r="C46" s="2433"/>
      <c r="D46" s="2433"/>
      <c r="E46" s="2433"/>
      <c r="F46" s="2433"/>
      <c r="G46" s="2433"/>
      <c r="H46" s="2433"/>
      <c r="I46" s="2433"/>
      <c r="J46" s="2433"/>
      <c r="K46" s="2433"/>
      <c r="L46" s="2433"/>
      <c r="M46" s="2433"/>
      <c r="N46" s="2433"/>
      <c r="O46" s="2433"/>
      <c r="P46" s="2433"/>
      <c r="Q46" s="2433"/>
      <c r="R46" s="2433"/>
      <c r="S46" s="2433"/>
      <c r="T46" s="2433"/>
      <c r="U46" s="2433"/>
      <c r="V46" s="2433"/>
      <c r="W46" s="2433"/>
      <c r="X46" s="184"/>
    </row>
  </sheetData>
  <mergeCells count="4">
    <mergeCell ref="A42:W42"/>
    <mergeCell ref="A43:W43"/>
    <mergeCell ref="A44:W44"/>
    <mergeCell ref="A46:W46"/>
  </mergeCells>
  <phoneticPr fontId="3"/>
  <pageMargins left="0.35433070866141736" right="0.35433070866141736" top="0.78740157480314965" bottom="0.78740157480314965" header="0.31496062992125984" footer="0.31496062992125984"/>
  <pageSetup paperSize="8" scale="82" orientation="portrait" horizontalDpi="4294967292" verticalDpi="4294967292"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B401F-88E2-4921-936C-AFE59994F222}">
  <dimension ref="A1:S91"/>
  <sheetViews>
    <sheetView showGridLines="0" zoomScaleNormal="100" zoomScaleSheetLayoutView="100" workbookViewId="0"/>
  </sheetViews>
  <sheetFormatPr defaultColWidth="12.83203125" defaultRowHeight="15.5"/>
  <cols>
    <col min="1" max="1" width="41.83203125" style="11" customWidth="1"/>
    <col min="2" max="16384" width="12.83203125" style="11"/>
  </cols>
  <sheetData>
    <row r="1" spans="1:4" ht="25">
      <c r="A1" s="978" t="s">
        <v>1075</v>
      </c>
      <c r="B1" s="152"/>
      <c r="C1" s="152"/>
      <c r="D1" s="152"/>
    </row>
    <row r="2" spans="1:4" ht="17.25" customHeight="1">
      <c r="A2" s="152"/>
      <c r="B2" s="152"/>
      <c r="C2" s="152"/>
      <c r="D2" s="152"/>
    </row>
    <row r="3" spans="1:4" ht="17.25" customHeight="1">
      <c r="A3" s="1699" t="s">
        <v>2252</v>
      </c>
      <c r="B3" s="152"/>
      <c r="C3" s="152"/>
      <c r="D3" s="298" t="s">
        <v>1076</v>
      </c>
    </row>
    <row r="4" spans="1:4" ht="27" customHeight="1">
      <c r="A4" s="705" t="s">
        <v>1077</v>
      </c>
      <c r="B4" s="979" t="s">
        <v>1078</v>
      </c>
      <c r="C4" s="980" t="s">
        <v>1079</v>
      </c>
      <c r="D4" s="981" t="s">
        <v>1080</v>
      </c>
    </row>
    <row r="5" spans="1:4" ht="21" customHeight="1" thickBot="1">
      <c r="A5" s="982" t="s">
        <v>1081</v>
      </c>
      <c r="B5" s="2219">
        <v>6.9</v>
      </c>
      <c r="C5" s="2220">
        <v>15.4</v>
      </c>
      <c r="D5" s="2221">
        <v>77.8</v>
      </c>
    </row>
    <row r="6" spans="1:4" ht="18" customHeight="1" thickTop="1">
      <c r="A6" s="983" t="s">
        <v>1082</v>
      </c>
      <c r="B6" s="2222">
        <v>18</v>
      </c>
      <c r="C6" s="2223">
        <v>2.5</v>
      </c>
      <c r="D6" s="2224">
        <v>79.599999999999994</v>
      </c>
    </row>
    <row r="7" spans="1:4" ht="18" customHeight="1">
      <c r="A7" s="984" t="s">
        <v>1083</v>
      </c>
      <c r="B7" s="2225">
        <v>1</v>
      </c>
      <c r="C7" s="2226">
        <v>4.0999999999999996</v>
      </c>
      <c r="D7" s="2227">
        <v>94.9</v>
      </c>
    </row>
    <row r="8" spans="1:4" ht="18" customHeight="1">
      <c r="A8" s="984" t="s">
        <v>1084</v>
      </c>
      <c r="B8" s="2225">
        <v>7.3</v>
      </c>
      <c r="C8" s="2226">
        <v>19.3</v>
      </c>
      <c r="D8" s="2227">
        <v>73.400000000000006</v>
      </c>
    </row>
    <row r="9" spans="1:4" ht="18" customHeight="1">
      <c r="A9" s="984" t="s">
        <v>1085</v>
      </c>
      <c r="B9" s="2225">
        <v>7</v>
      </c>
      <c r="C9" s="2226">
        <v>15.9</v>
      </c>
      <c r="D9" s="2227">
        <v>77.099999999999994</v>
      </c>
    </row>
    <row r="10" spans="1:4" ht="18" customHeight="1">
      <c r="A10" s="984" t="s">
        <v>1086</v>
      </c>
      <c r="B10" s="2225">
        <v>12.4</v>
      </c>
      <c r="C10" s="2226">
        <v>22.2</v>
      </c>
      <c r="D10" s="2227">
        <v>65.400000000000006</v>
      </c>
    </row>
    <row r="11" spans="1:4" ht="18" customHeight="1">
      <c r="A11" s="984" t="s">
        <v>1087</v>
      </c>
      <c r="B11" s="2225">
        <v>13.9</v>
      </c>
      <c r="C11" s="2226">
        <v>42.5</v>
      </c>
      <c r="D11" s="2227">
        <v>43.6</v>
      </c>
    </row>
    <row r="12" spans="1:4" ht="18" customHeight="1">
      <c r="A12" s="984" t="s">
        <v>1088</v>
      </c>
      <c r="B12" s="2225">
        <v>3.8</v>
      </c>
      <c r="C12" s="2226">
        <v>9.3000000000000007</v>
      </c>
      <c r="D12" s="2227">
        <v>86.9</v>
      </c>
    </row>
    <row r="13" spans="1:4" ht="18" customHeight="1">
      <c r="A13" s="984" t="s">
        <v>1089</v>
      </c>
      <c r="B13" s="2228">
        <v>18.5</v>
      </c>
      <c r="C13" s="2226">
        <v>28.4</v>
      </c>
      <c r="D13" s="2227">
        <v>53.1</v>
      </c>
    </row>
    <row r="14" spans="1:4" ht="18" customHeight="1">
      <c r="A14" s="984" t="s">
        <v>1090</v>
      </c>
      <c r="B14" s="2225">
        <v>19.5</v>
      </c>
      <c r="C14" s="2226">
        <v>21.2</v>
      </c>
      <c r="D14" s="2227">
        <v>59.4</v>
      </c>
    </row>
    <row r="15" spans="1:4" ht="18" customHeight="1">
      <c r="A15" s="985" t="s">
        <v>1091</v>
      </c>
      <c r="B15" s="1046">
        <v>14.9</v>
      </c>
      <c r="C15" s="1047">
        <v>12.1</v>
      </c>
      <c r="D15" s="1048">
        <v>73.099999999999994</v>
      </c>
    </row>
    <row r="16" spans="1:4" ht="18" customHeight="1">
      <c r="A16" s="984" t="s">
        <v>1092</v>
      </c>
      <c r="B16" s="2225">
        <v>9.6</v>
      </c>
      <c r="C16" s="2226">
        <v>25</v>
      </c>
      <c r="D16" s="2227">
        <v>65.3</v>
      </c>
    </row>
    <row r="17" spans="1:4" ht="18" customHeight="1">
      <c r="A17" s="984" t="s">
        <v>1093</v>
      </c>
      <c r="B17" s="2225">
        <v>1.5</v>
      </c>
      <c r="C17" s="2226">
        <v>11.9</v>
      </c>
      <c r="D17" s="2227">
        <v>86.6</v>
      </c>
    </row>
    <row r="18" spans="1:4" ht="18" customHeight="1">
      <c r="A18" s="984" t="s">
        <v>1094</v>
      </c>
      <c r="B18" s="2225">
        <v>14.2</v>
      </c>
      <c r="C18" s="2226">
        <v>19.5</v>
      </c>
      <c r="D18" s="2227">
        <v>66.2</v>
      </c>
    </row>
    <row r="19" spans="1:4" ht="18" customHeight="1">
      <c r="A19" s="984" t="s">
        <v>1095</v>
      </c>
      <c r="B19" s="2225">
        <v>5</v>
      </c>
      <c r="C19" s="2226">
        <v>20.100000000000001</v>
      </c>
      <c r="D19" s="2227">
        <v>74.900000000000006</v>
      </c>
    </row>
    <row r="20" spans="1:4" ht="18" customHeight="1">
      <c r="A20" s="984" t="s">
        <v>1096</v>
      </c>
      <c r="B20" s="2225">
        <v>9.1999999999999993</v>
      </c>
      <c r="C20" s="2226">
        <v>22</v>
      </c>
      <c r="D20" s="2227">
        <v>68.8</v>
      </c>
    </row>
    <row r="21" spans="1:4" ht="18" customHeight="1">
      <c r="A21" s="984" t="s">
        <v>1097</v>
      </c>
      <c r="B21" s="2225">
        <v>9.4</v>
      </c>
      <c r="C21" s="2226">
        <v>23.5</v>
      </c>
      <c r="D21" s="2227">
        <v>67</v>
      </c>
    </row>
    <row r="22" spans="1:4" ht="18" customHeight="1">
      <c r="A22" s="984" t="s">
        <v>1098</v>
      </c>
      <c r="B22" s="2225">
        <v>6.9</v>
      </c>
      <c r="C22" s="2226">
        <v>25</v>
      </c>
      <c r="D22" s="2227">
        <v>68.2</v>
      </c>
    </row>
    <row r="23" spans="1:4" ht="18" customHeight="1">
      <c r="A23" s="984" t="s">
        <v>1099</v>
      </c>
      <c r="B23" s="2225">
        <v>1.3</v>
      </c>
      <c r="C23" s="2226">
        <v>6</v>
      </c>
      <c r="D23" s="2227">
        <v>92.7</v>
      </c>
    </row>
    <row r="24" spans="1:4" ht="18" customHeight="1">
      <c r="A24" s="984" t="s">
        <v>1100</v>
      </c>
      <c r="B24" s="2225">
        <v>9.3000000000000007</v>
      </c>
      <c r="C24" s="2226">
        <v>9.5</v>
      </c>
      <c r="D24" s="2227">
        <v>81.2</v>
      </c>
    </row>
    <row r="25" spans="1:4" ht="18" customHeight="1">
      <c r="A25" s="984" t="s">
        <v>1101</v>
      </c>
      <c r="B25" s="2225">
        <v>3.2</v>
      </c>
      <c r="C25" s="2226">
        <v>15.2</v>
      </c>
      <c r="D25" s="2227">
        <v>81.7</v>
      </c>
    </row>
    <row r="26" spans="1:4" ht="18" customHeight="1">
      <c r="A26" s="984" t="s">
        <v>1102</v>
      </c>
      <c r="B26" s="2225">
        <v>6.4</v>
      </c>
      <c r="C26" s="2226">
        <v>9</v>
      </c>
      <c r="D26" s="2227">
        <v>84.6</v>
      </c>
    </row>
    <row r="27" spans="1:4" ht="18" customHeight="1">
      <c r="A27" s="984" t="s">
        <v>1103</v>
      </c>
      <c r="B27" s="2225">
        <v>1.4</v>
      </c>
      <c r="C27" s="2226">
        <v>19.399999999999999</v>
      </c>
      <c r="D27" s="2227">
        <v>79.2</v>
      </c>
    </row>
    <row r="28" spans="1:4" ht="18" customHeight="1">
      <c r="A28" s="984" t="s">
        <v>1104</v>
      </c>
      <c r="B28" s="2225">
        <v>3.3</v>
      </c>
      <c r="C28" s="2226">
        <v>26.9</v>
      </c>
      <c r="D28" s="2227">
        <v>69.8</v>
      </c>
    </row>
    <row r="29" spans="1:4" ht="18" customHeight="1">
      <c r="A29" s="984" t="s">
        <v>1105</v>
      </c>
      <c r="B29" s="2225">
        <v>1.4</v>
      </c>
      <c r="C29" s="2226">
        <v>10.1</v>
      </c>
      <c r="D29" s="2227">
        <v>88.5</v>
      </c>
    </row>
    <row r="30" spans="1:4" ht="18" customHeight="1">
      <c r="A30" s="984" t="s">
        <v>1106</v>
      </c>
      <c r="B30" s="2225">
        <v>3.9</v>
      </c>
      <c r="C30" s="2226">
        <v>31.9</v>
      </c>
      <c r="D30" s="2227">
        <v>64.2</v>
      </c>
    </row>
    <row r="31" spans="1:4" ht="18" customHeight="1">
      <c r="A31" s="984" t="s">
        <v>1107</v>
      </c>
      <c r="B31" s="2225">
        <v>4.9000000000000004</v>
      </c>
      <c r="C31" s="2226">
        <v>21.2</v>
      </c>
      <c r="D31" s="2227">
        <v>73.8</v>
      </c>
    </row>
    <row r="32" spans="1:4" ht="18" customHeight="1">
      <c r="A32" s="984" t="s">
        <v>1108</v>
      </c>
      <c r="B32" s="2225">
        <v>5.2</v>
      </c>
      <c r="C32" s="2226">
        <v>7.5</v>
      </c>
      <c r="D32" s="2227">
        <v>87.3</v>
      </c>
    </row>
    <row r="33" spans="1:7" ht="18" customHeight="1">
      <c r="A33" s="984" t="s">
        <v>1109</v>
      </c>
      <c r="B33" s="2225">
        <v>5.0999999999999996</v>
      </c>
      <c r="C33" s="2226">
        <v>7.5</v>
      </c>
      <c r="D33" s="2227">
        <v>87.4</v>
      </c>
    </row>
    <row r="34" spans="1:7" ht="18" customHeight="1">
      <c r="A34" s="984" t="s">
        <v>1110</v>
      </c>
      <c r="B34" s="2225">
        <v>9.8000000000000007</v>
      </c>
      <c r="C34" s="2226">
        <v>6.3</v>
      </c>
      <c r="D34" s="2227">
        <v>84</v>
      </c>
    </row>
    <row r="35" spans="1:7" ht="18" customHeight="1">
      <c r="A35" s="984" t="s">
        <v>1111</v>
      </c>
      <c r="B35" s="2225">
        <v>2.9</v>
      </c>
      <c r="C35" s="2226">
        <v>34.299999999999997</v>
      </c>
      <c r="D35" s="2227">
        <v>62.7</v>
      </c>
    </row>
    <row r="36" spans="1:7" ht="18" customHeight="1">
      <c r="A36" s="984" t="s">
        <v>1112</v>
      </c>
      <c r="B36" s="2225">
        <v>1.3</v>
      </c>
      <c r="C36" s="2226">
        <v>5.9</v>
      </c>
      <c r="D36" s="2227">
        <v>92.8</v>
      </c>
    </row>
    <row r="37" spans="1:7" ht="18" customHeight="1">
      <c r="A37" s="986" t="s">
        <v>1113</v>
      </c>
      <c r="B37" s="2229">
        <v>1.9</v>
      </c>
      <c r="C37" s="2230">
        <v>5.5</v>
      </c>
      <c r="D37" s="2231">
        <v>92.6</v>
      </c>
    </row>
    <row r="38" spans="1:7" ht="14.25" customHeight="1">
      <c r="A38" s="391" t="s">
        <v>972</v>
      </c>
      <c r="B38" s="152"/>
      <c r="C38" s="152"/>
      <c r="D38" s="152"/>
    </row>
    <row r="39" spans="1:7" ht="43" customHeight="1">
      <c r="A39" s="2683" t="s">
        <v>1114</v>
      </c>
      <c r="B39" s="2683"/>
      <c r="C39" s="2683"/>
      <c r="D39" s="2683"/>
    </row>
    <row r="40" spans="1:7">
      <c r="A40" s="2684" t="s">
        <v>2253</v>
      </c>
      <c r="B40" s="2684"/>
      <c r="C40" s="2684"/>
      <c r="D40" s="2684"/>
    </row>
    <row r="41" spans="1:7" ht="9.75" customHeight="1">
      <c r="A41" s="152"/>
      <c r="B41" s="152"/>
      <c r="C41" s="152"/>
      <c r="D41" s="152"/>
    </row>
    <row r="42" spans="1:7">
      <c r="A42" s="2685" t="s">
        <v>2254</v>
      </c>
      <c r="B42" s="2685"/>
      <c r="C42" s="2685"/>
      <c r="D42" s="2685"/>
      <c r="G42" s="987"/>
    </row>
    <row r="52" spans="5:19">
      <c r="E52" s="987"/>
      <c r="F52" s="987"/>
      <c r="G52" s="987"/>
      <c r="H52" s="987"/>
      <c r="I52" s="987"/>
      <c r="J52" s="987"/>
      <c r="K52" s="987"/>
      <c r="L52" s="987"/>
      <c r="M52" s="987"/>
      <c r="N52" s="987"/>
      <c r="O52" s="987"/>
      <c r="P52" s="987"/>
      <c r="Q52" s="987"/>
      <c r="R52" s="987"/>
      <c r="S52" s="987"/>
    </row>
    <row r="84" spans="5:8">
      <c r="E84" s="987"/>
    </row>
    <row r="91" spans="5:8">
      <c r="E91" s="987"/>
      <c r="F91" s="987"/>
      <c r="G91" s="987"/>
      <c r="H91" s="987"/>
    </row>
  </sheetData>
  <mergeCells count="3">
    <mergeCell ref="A39:D39"/>
    <mergeCell ref="A40:D40"/>
    <mergeCell ref="A42:D42"/>
  </mergeCells>
  <phoneticPr fontId="3"/>
  <pageMargins left="0.3543307086614173" right="0.3543307086614173" top="0.78740157480314965" bottom="0.78740157480314965" header="0.31496062992125984" footer="0.31496062992125984"/>
  <pageSetup paperSize="9" scale="90"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0EE47-4C06-4F91-8E5B-C898F440BC88}">
  <dimension ref="A1:L71"/>
  <sheetViews>
    <sheetView showGridLines="0" zoomScaleNormal="100" zoomScaleSheetLayoutView="100" workbookViewId="0"/>
  </sheetViews>
  <sheetFormatPr defaultColWidth="12.83203125" defaultRowHeight="15.5"/>
  <cols>
    <col min="1" max="1" width="9.08203125" style="1014" customWidth="1"/>
    <col min="2" max="2" width="5.08203125" style="11" customWidth="1"/>
    <col min="3" max="8" width="8.08203125" style="11" customWidth="1"/>
    <col min="9" max="9" width="8" style="11" customWidth="1"/>
    <col min="10" max="10" width="9.08203125" style="11" customWidth="1"/>
    <col min="11" max="11" width="8.5" style="11" customWidth="1"/>
    <col min="12" max="12" width="12.58203125" style="11" customWidth="1"/>
    <col min="13" max="16" width="9.58203125" style="11" customWidth="1"/>
    <col min="17" max="16384" width="12.83203125" style="11"/>
  </cols>
  <sheetData>
    <row r="1" spans="1:11" ht="23.5">
      <c r="A1" s="988" t="s">
        <v>1115</v>
      </c>
      <c r="B1" s="152"/>
      <c r="C1" s="152"/>
      <c r="D1" s="152"/>
      <c r="E1" s="152"/>
      <c r="F1" s="152"/>
      <c r="G1" s="152"/>
      <c r="H1" s="152"/>
      <c r="I1" s="152"/>
      <c r="J1" s="152"/>
      <c r="K1" s="152"/>
    </row>
    <row r="2" spans="1:11" ht="12.75" customHeight="1">
      <c r="A2" s="989"/>
      <c r="B2" s="152"/>
      <c r="C2" s="152"/>
      <c r="D2" s="152"/>
      <c r="E2" s="152"/>
      <c r="F2" s="152"/>
      <c r="G2" s="152"/>
      <c r="H2" s="152"/>
      <c r="I2" s="152"/>
      <c r="J2" s="152"/>
      <c r="K2" s="152"/>
    </row>
    <row r="3" spans="1:11" ht="10.5" customHeight="1">
      <c r="A3" s="990"/>
      <c r="B3" s="152"/>
      <c r="C3" s="152"/>
      <c r="D3" s="152"/>
      <c r="E3" s="152"/>
      <c r="F3" s="152"/>
      <c r="G3" s="152"/>
      <c r="H3" s="152"/>
      <c r="I3" s="152"/>
      <c r="J3" s="152"/>
      <c r="K3" s="25"/>
    </row>
    <row r="4" spans="1:11" ht="27" customHeight="1">
      <c r="A4" s="991"/>
      <c r="B4" s="992" t="s">
        <v>1116</v>
      </c>
      <c r="C4" s="346" t="s">
        <v>1117</v>
      </c>
      <c r="D4" s="346" t="s">
        <v>1118</v>
      </c>
      <c r="E4" s="346" t="s">
        <v>1119</v>
      </c>
      <c r="F4" s="346" t="s">
        <v>1120</v>
      </c>
      <c r="G4" s="346" t="s">
        <v>1121</v>
      </c>
      <c r="H4" s="346" t="s">
        <v>1122</v>
      </c>
      <c r="I4" s="346" t="s">
        <v>1123</v>
      </c>
      <c r="J4" s="993" t="s">
        <v>1124</v>
      </c>
      <c r="K4" s="346" t="s">
        <v>1125</v>
      </c>
    </row>
    <row r="5" spans="1:11" ht="12" customHeight="1">
      <c r="A5" s="994" t="s">
        <v>1126</v>
      </c>
      <c r="B5" s="1049">
        <v>2004</v>
      </c>
      <c r="C5" s="995">
        <v>9585.7000000000007</v>
      </c>
      <c r="D5" s="995">
        <v>2473.3000000000002</v>
      </c>
      <c r="E5" s="995">
        <v>3770.4</v>
      </c>
      <c r="F5" s="995">
        <v>9682.1</v>
      </c>
      <c r="G5" s="995">
        <v>3415.3</v>
      </c>
      <c r="H5" s="995">
        <v>4902.8999999999996</v>
      </c>
      <c r="I5" s="995">
        <v>33829.699999999997</v>
      </c>
      <c r="J5" s="995">
        <v>3188.4</v>
      </c>
      <c r="K5" s="995">
        <v>37018.1</v>
      </c>
    </row>
    <row r="6" spans="1:11" ht="12" customHeight="1">
      <c r="A6" s="996" t="s">
        <v>1127</v>
      </c>
      <c r="B6" s="997">
        <v>2005</v>
      </c>
      <c r="C6" s="998">
        <v>10258.1</v>
      </c>
      <c r="D6" s="998">
        <v>2318.9</v>
      </c>
      <c r="E6" s="998">
        <v>4670.8999999999996</v>
      </c>
      <c r="F6" s="998">
        <v>10176.4</v>
      </c>
      <c r="G6" s="998">
        <v>2750</v>
      </c>
      <c r="H6" s="998">
        <v>5284.2</v>
      </c>
      <c r="I6" s="998">
        <v>35458.5</v>
      </c>
      <c r="J6" s="998">
        <v>4399.3999999999996</v>
      </c>
      <c r="K6" s="998">
        <v>39857.9</v>
      </c>
    </row>
    <row r="7" spans="1:11" ht="12" customHeight="1">
      <c r="A7" s="999"/>
      <c r="B7" s="997">
        <v>2006</v>
      </c>
      <c r="C7" s="998">
        <v>11816.1</v>
      </c>
      <c r="D7" s="998">
        <v>2902.7</v>
      </c>
      <c r="E7" s="998">
        <v>5687.4</v>
      </c>
      <c r="F7" s="998">
        <v>12187.3</v>
      </c>
      <c r="G7" s="998">
        <v>2649.3</v>
      </c>
      <c r="H7" s="998">
        <v>5584.6</v>
      </c>
      <c r="I7" s="998">
        <v>40827.4</v>
      </c>
      <c r="J7" s="998">
        <v>2611.6</v>
      </c>
      <c r="K7" s="998">
        <v>43439</v>
      </c>
    </row>
    <row r="8" spans="1:11" ht="12" customHeight="1">
      <c r="A8" s="999"/>
      <c r="B8" s="997">
        <v>2007</v>
      </c>
      <c r="C8" s="998">
        <v>13087.4</v>
      </c>
      <c r="D8" s="998">
        <v>3547.7</v>
      </c>
      <c r="E8" s="998">
        <v>6251</v>
      </c>
      <c r="F8" s="998">
        <v>13664.7</v>
      </c>
      <c r="G8" s="998">
        <v>2413.8000000000002</v>
      </c>
      <c r="H8" s="998">
        <v>6439.9</v>
      </c>
      <c r="I8" s="998">
        <v>45404.5</v>
      </c>
      <c r="J8" s="998">
        <v>2498.6</v>
      </c>
      <c r="K8" s="998">
        <v>47903.1</v>
      </c>
    </row>
    <row r="9" spans="1:11" ht="12" customHeight="1">
      <c r="A9" s="999"/>
      <c r="B9" s="997">
        <v>2008</v>
      </c>
      <c r="C9" s="998">
        <v>12795.6</v>
      </c>
      <c r="D9" s="998">
        <v>3889.6</v>
      </c>
      <c r="E9" s="998">
        <v>6089.7</v>
      </c>
      <c r="F9" s="998">
        <v>15407.4</v>
      </c>
      <c r="G9" s="998">
        <v>2225.8000000000002</v>
      </c>
      <c r="H9" s="998">
        <v>6835.8</v>
      </c>
      <c r="I9" s="998">
        <v>47244</v>
      </c>
      <c r="J9" s="998">
        <v>139.1</v>
      </c>
      <c r="K9" s="998">
        <v>47383.1</v>
      </c>
    </row>
    <row r="10" spans="1:11" ht="12" customHeight="1">
      <c r="A10" s="999"/>
      <c r="B10" s="997">
        <v>2009</v>
      </c>
      <c r="C10" s="998">
        <v>11717.4</v>
      </c>
      <c r="D10" s="998">
        <v>3752.9</v>
      </c>
      <c r="E10" s="998">
        <v>7123.7</v>
      </c>
      <c r="F10" s="998">
        <v>16300.1</v>
      </c>
      <c r="G10" s="998">
        <v>2046.9</v>
      </c>
      <c r="H10" s="998">
        <v>5302.7</v>
      </c>
      <c r="I10" s="998">
        <v>46243.8</v>
      </c>
      <c r="J10" s="998">
        <v>197.8</v>
      </c>
      <c r="K10" s="998">
        <v>46441.599999999999</v>
      </c>
    </row>
    <row r="11" spans="1:11" ht="12" customHeight="1">
      <c r="A11" s="999"/>
      <c r="B11" s="997">
        <v>2010</v>
      </c>
      <c r="C11" s="998">
        <v>12578.2</v>
      </c>
      <c r="D11" s="998">
        <v>4130.3</v>
      </c>
      <c r="E11" s="998">
        <v>6483.3</v>
      </c>
      <c r="F11" s="998">
        <v>18598.099999999999</v>
      </c>
      <c r="G11" s="998">
        <v>3108.3</v>
      </c>
      <c r="H11" s="998">
        <v>4839</v>
      </c>
      <c r="I11" s="998">
        <v>49737.2</v>
      </c>
      <c r="J11" s="998">
        <v>972.6</v>
      </c>
      <c r="K11" s="998">
        <v>50709.8</v>
      </c>
    </row>
    <row r="12" spans="1:11" ht="12" customHeight="1">
      <c r="A12" s="999"/>
      <c r="B12" s="997">
        <v>2011</v>
      </c>
      <c r="C12" s="998">
        <v>10466.299999999999</v>
      </c>
      <c r="D12" s="998">
        <v>4211</v>
      </c>
      <c r="E12" s="998">
        <v>6096.4</v>
      </c>
      <c r="F12" s="998">
        <v>17392.900000000001</v>
      </c>
      <c r="G12" s="998">
        <v>4033.4</v>
      </c>
      <c r="H12" s="998">
        <v>4760.8999999999996</v>
      </c>
      <c r="I12" s="998">
        <v>46961</v>
      </c>
      <c r="J12" s="998">
        <v>1684</v>
      </c>
      <c r="K12" s="998">
        <v>48645</v>
      </c>
    </row>
    <row r="13" spans="1:11" ht="12" customHeight="1">
      <c r="A13" s="999"/>
      <c r="B13" s="997">
        <v>2012</v>
      </c>
      <c r="C13" s="998">
        <v>11816.3</v>
      </c>
      <c r="D13" s="998">
        <v>3823.3</v>
      </c>
      <c r="E13" s="998">
        <v>5756.2</v>
      </c>
      <c r="F13" s="998">
        <v>15926.8</v>
      </c>
      <c r="G13" s="998">
        <v>3834.6</v>
      </c>
      <c r="H13" s="998">
        <v>6776.5</v>
      </c>
      <c r="I13" s="998">
        <v>47933.8</v>
      </c>
      <c r="J13" s="998">
        <v>1653.8</v>
      </c>
      <c r="K13" s="998">
        <v>49587.6</v>
      </c>
    </row>
    <row r="14" spans="1:11" ht="12" customHeight="1">
      <c r="A14" s="999"/>
      <c r="B14" s="997">
        <v>2013</v>
      </c>
      <c r="C14" s="998">
        <v>10717.8</v>
      </c>
      <c r="D14" s="998">
        <v>3666.9</v>
      </c>
      <c r="E14" s="998">
        <v>5351.3</v>
      </c>
      <c r="F14" s="998">
        <v>15239.2</v>
      </c>
      <c r="G14" s="998">
        <v>5395.4</v>
      </c>
      <c r="H14" s="998">
        <v>7574.2</v>
      </c>
      <c r="I14" s="998">
        <v>47944.800000000003</v>
      </c>
      <c r="J14" s="998">
        <v>3668.7</v>
      </c>
      <c r="K14" s="998">
        <v>51613.599999999999</v>
      </c>
    </row>
    <row r="15" spans="1:11" ht="12" customHeight="1">
      <c r="A15" s="999"/>
      <c r="B15" s="997">
        <v>2014</v>
      </c>
      <c r="C15" s="998">
        <v>11272.7</v>
      </c>
      <c r="D15" s="998">
        <v>4722</v>
      </c>
      <c r="E15" s="998">
        <v>5697.8</v>
      </c>
      <c r="F15" s="998">
        <v>15264.4</v>
      </c>
      <c r="G15" s="998">
        <v>2717.7</v>
      </c>
      <c r="H15" s="998">
        <v>8827</v>
      </c>
      <c r="I15" s="998">
        <v>48501.599999999999</v>
      </c>
      <c r="J15" s="998">
        <v>4751.5</v>
      </c>
      <c r="K15" s="998">
        <v>53253.2</v>
      </c>
    </row>
    <row r="16" spans="1:11" ht="12" customHeight="1">
      <c r="A16" s="999"/>
      <c r="B16" s="997">
        <v>2015</v>
      </c>
      <c r="C16" s="998" t="s">
        <v>194</v>
      </c>
      <c r="D16" s="998" t="s">
        <v>194</v>
      </c>
      <c r="E16" s="998" t="s">
        <v>194</v>
      </c>
      <c r="F16" s="998" t="s">
        <v>194</v>
      </c>
      <c r="G16" s="998" t="s">
        <v>194</v>
      </c>
      <c r="H16" s="998" t="s">
        <v>194</v>
      </c>
      <c r="I16" s="998" t="s">
        <v>194</v>
      </c>
      <c r="J16" s="998" t="s">
        <v>194</v>
      </c>
      <c r="K16" s="998" t="s">
        <v>194</v>
      </c>
    </row>
    <row r="17" spans="1:12" ht="12" customHeight="1">
      <c r="A17" s="999"/>
      <c r="B17" s="997">
        <v>2016</v>
      </c>
      <c r="C17" s="998">
        <v>11292.6</v>
      </c>
      <c r="D17" s="998">
        <v>6054.8</v>
      </c>
      <c r="E17" s="998">
        <v>7426.1</v>
      </c>
      <c r="F17" s="998">
        <v>18327.3</v>
      </c>
      <c r="G17" s="998">
        <v>2413.8000000000002</v>
      </c>
      <c r="H17" s="998">
        <v>7466.1</v>
      </c>
      <c r="I17" s="998">
        <v>52980.700000000004</v>
      </c>
      <c r="J17" s="998">
        <v>12557.6</v>
      </c>
      <c r="K17" s="998">
        <v>65583.3</v>
      </c>
    </row>
    <row r="18" spans="1:12" ht="12" customHeight="1">
      <c r="A18" s="999"/>
      <c r="B18" s="997">
        <v>2017</v>
      </c>
      <c r="C18" s="998">
        <v>11168.7</v>
      </c>
      <c r="D18" s="998">
        <v>6201</v>
      </c>
      <c r="E18" s="998">
        <v>8277.4</v>
      </c>
      <c r="F18" s="998">
        <v>21377</v>
      </c>
      <c r="G18" s="998">
        <v>2788.7</v>
      </c>
      <c r="H18" s="998">
        <v>8152.9</v>
      </c>
      <c r="I18" s="998">
        <v>57965.7</v>
      </c>
      <c r="J18" s="998">
        <v>13433.8</v>
      </c>
      <c r="K18" s="998">
        <v>71399.399999999994</v>
      </c>
    </row>
    <row r="19" spans="1:12" ht="12" customHeight="1">
      <c r="A19" s="999"/>
      <c r="B19" s="997">
        <v>2018</v>
      </c>
      <c r="C19" s="998">
        <v>13069</v>
      </c>
      <c r="D19" s="998">
        <v>7749.4</v>
      </c>
      <c r="E19" s="998">
        <v>8436</v>
      </c>
      <c r="F19" s="998">
        <v>23033.200000000001</v>
      </c>
      <c r="G19" s="998">
        <v>2647.6</v>
      </c>
      <c r="H19" s="998">
        <v>9230.2000000000007</v>
      </c>
      <c r="I19" s="998">
        <v>64165.400000000009</v>
      </c>
      <c r="J19" s="998">
        <v>15437.4</v>
      </c>
      <c r="K19" s="998">
        <v>79602.8</v>
      </c>
    </row>
    <row r="20" spans="1:12" ht="12" customHeight="1">
      <c r="A20" s="999"/>
      <c r="B20" s="997">
        <v>2019</v>
      </c>
      <c r="C20" s="998">
        <v>13034.3</v>
      </c>
      <c r="D20" s="998">
        <v>7260.8</v>
      </c>
      <c r="E20" s="998">
        <v>8045.7</v>
      </c>
      <c r="F20" s="998">
        <v>23979.8</v>
      </c>
      <c r="G20" s="998">
        <v>3538.8</v>
      </c>
      <c r="H20" s="998">
        <v>9321.1</v>
      </c>
      <c r="I20" s="998">
        <v>65180.5</v>
      </c>
      <c r="J20" s="998">
        <v>17775.7</v>
      </c>
      <c r="K20" s="998">
        <v>82956.3</v>
      </c>
    </row>
    <row r="21" spans="1:12" ht="12" customHeight="1">
      <c r="A21" s="999"/>
      <c r="B21" s="1000">
        <v>2020</v>
      </c>
      <c r="C21" s="1001">
        <v>13604</v>
      </c>
      <c r="D21" s="1001">
        <v>6968.3</v>
      </c>
      <c r="E21" s="1001">
        <v>8429.4</v>
      </c>
      <c r="F21" s="1001">
        <v>24773.1</v>
      </c>
      <c r="G21" s="1001">
        <v>3932.5</v>
      </c>
      <c r="H21" s="1001">
        <v>10512.4</v>
      </c>
      <c r="I21" s="1001">
        <v>68219.7</v>
      </c>
      <c r="J21" s="1001">
        <v>22906.6</v>
      </c>
      <c r="K21" s="1001">
        <v>91126.3</v>
      </c>
    </row>
    <row r="22" spans="1:12" ht="12" customHeight="1">
      <c r="A22" s="999"/>
      <c r="B22" s="1000">
        <v>2021</v>
      </c>
      <c r="C22" s="1001">
        <v>15079</v>
      </c>
      <c r="D22" s="1001">
        <v>9234.9</v>
      </c>
      <c r="E22" s="1001">
        <v>11760.5</v>
      </c>
      <c r="F22" s="1001">
        <v>29401</v>
      </c>
      <c r="G22" s="1001">
        <v>4963.5</v>
      </c>
      <c r="H22" s="1001">
        <v>13200.9</v>
      </c>
      <c r="I22" s="1001">
        <v>83639.799999999988</v>
      </c>
      <c r="J22" s="1001">
        <v>18648.7</v>
      </c>
      <c r="K22" s="1001">
        <v>102288.4</v>
      </c>
    </row>
    <row r="23" spans="1:12" ht="12" customHeight="1">
      <c r="A23" s="999"/>
      <c r="B23" s="1000">
        <v>2022</v>
      </c>
      <c r="C23" s="1001">
        <v>16030.1</v>
      </c>
      <c r="D23" s="1001">
        <v>8531.5</v>
      </c>
      <c r="E23" s="1001">
        <v>11197.7</v>
      </c>
      <c r="F23" s="1001">
        <v>29050.3</v>
      </c>
      <c r="G23" s="1001">
        <v>4290.8999999999996</v>
      </c>
      <c r="H23" s="1001">
        <v>11597.6</v>
      </c>
      <c r="I23" s="1001">
        <v>80698.100000000006</v>
      </c>
      <c r="J23" s="1001">
        <v>20147</v>
      </c>
      <c r="K23" s="1001">
        <v>100845.2</v>
      </c>
    </row>
    <row r="24" spans="1:12" ht="12" customHeight="1">
      <c r="A24" s="999"/>
      <c r="B24" s="1000">
        <v>2023</v>
      </c>
      <c r="C24" s="1001">
        <v>15162.3</v>
      </c>
      <c r="D24" s="1001">
        <v>7242.3</v>
      </c>
      <c r="E24" s="1001">
        <v>9144.6</v>
      </c>
      <c r="F24" s="1001">
        <v>25757</v>
      </c>
      <c r="G24" s="1001">
        <v>2082.4</v>
      </c>
      <c r="H24" s="1001">
        <v>7697.3</v>
      </c>
      <c r="I24" s="1001">
        <v>67085.899999999994</v>
      </c>
      <c r="J24" s="1001">
        <v>28934.7</v>
      </c>
      <c r="K24" s="1001">
        <v>96020.6</v>
      </c>
    </row>
    <row r="25" spans="1:12" ht="12" customHeight="1">
      <c r="A25" s="1002"/>
      <c r="B25" s="2232">
        <v>2024</v>
      </c>
      <c r="C25" s="2233">
        <v>15687.9</v>
      </c>
      <c r="D25" s="2233">
        <v>7298.4</v>
      </c>
      <c r="E25" s="2233">
        <v>10608.8</v>
      </c>
      <c r="F25" s="2233">
        <v>28588.5</v>
      </c>
      <c r="G25" s="2233">
        <v>2816.5</v>
      </c>
      <c r="H25" s="2233">
        <v>8082.6</v>
      </c>
      <c r="I25" s="2233">
        <v>73082.7</v>
      </c>
      <c r="J25" s="2233">
        <v>31261.3</v>
      </c>
      <c r="K25" s="2233">
        <v>104344</v>
      </c>
      <c r="L25" s="1003"/>
    </row>
    <row r="26" spans="1:12" ht="12" customHeight="1">
      <c r="A26" s="994" t="s">
        <v>1128</v>
      </c>
      <c r="B26" s="1004">
        <v>2004</v>
      </c>
      <c r="C26" s="1005">
        <v>28.3</v>
      </c>
      <c r="D26" s="1005">
        <v>7.3</v>
      </c>
      <c r="E26" s="1005">
        <v>11.1</v>
      </c>
      <c r="F26" s="1005">
        <v>28.6</v>
      </c>
      <c r="G26" s="1005">
        <v>10.1</v>
      </c>
      <c r="H26" s="1005">
        <v>14.5</v>
      </c>
      <c r="I26" s="1005">
        <v>100</v>
      </c>
      <c r="J26" s="2686"/>
      <c r="K26" s="2689"/>
    </row>
    <row r="27" spans="1:12" ht="12" customHeight="1">
      <c r="A27" s="996" t="s">
        <v>1015</v>
      </c>
      <c r="B27" s="997">
        <v>2005</v>
      </c>
      <c r="C27" s="1006">
        <v>28.9</v>
      </c>
      <c r="D27" s="1006">
        <v>6.5</v>
      </c>
      <c r="E27" s="1006">
        <v>13.2</v>
      </c>
      <c r="F27" s="1006">
        <v>28.7</v>
      </c>
      <c r="G27" s="1006">
        <v>7.8</v>
      </c>
      <c r="H27" s="1006">
        <v>14.9</v>
      </c>
      <c r="I27" s="1006">
        <v>100</v>
      </c>
      <c r="J27" s="2687"/>
      <c r="K27" s="2690"/>
    </row>
    <row r="28" spans="1:12" ht="12" customHeight="1">
      <c r="A28" s="999"/>
      <c r="B28" s="997">
        <v>2006</v>
      </c>
      <c r="C28" s="1006">
        <v>28.9</v>
      </c>
      <c r="D28" s="1006">
        <v>7.1</v>
      </c>
      <c r="E28" s="1006">
        <v>13.9</v>
      </c>
      <c r="F28" s="1006">
        <v>29.9</v>
      </c>
      <c r="G28" s="1006">
        <v>6.5</v>
      </c>
      <c r="H28" s="1006">
        <v>13.7</v>
      </c>
      <c r="I28" s="1006">
        <v>100</v>
      </c>
      <c r="J28" s="2687"/>
      <c r="K28" s="2690"/>
    </row>
    <row r="29" spans="1:12" ht="12" customHeight="1">
      <c r="A29" s="999"/>
      <c r="B29" s="997">
        <v>2007</v>
      </c>
      <c r="C29" s="1006">
        <v>28.8</v>
      </c>
      <c r="D29" s="1006">
        <v>7.8</v>
      </c>
      <c r="E29" s="1006">
        <v>13.8</v>
      </c>
      <c r="F29" s="1006">
        <v>30.1</v>
      </c>
      <c r="G29" s="1006">
        <v>5.3</v>
      </c>
      <c r="H29" s="1006">
        <v>14.2</v>
      </c>
      <c r="I29" s="1006">
        <v>100</v>
      </c>
      <c r="J29" s="2687"/>
      <c r="K29" s="2690"/>
    </row>
    <row r="30" spans="1:12" ht="12" customHeight="1">
      <c r="A30" s="999"/>
      <c r="B30" s="997">
        <v>2008</v>
      </c>
      <c r="C30" s="1006">
        <v>27.1</v>
      </c>
      <c r="D30" s="1006">
        <v>8.1999999999999993</v>
      </c>
      <c r="E30" s="1006">
        <v>12.9</v>
      </c>
      <c r="F30" s="1006">
        <v>32.6</v>
      </c>
      <c r="G30" s="1006">
        <v>4.7</v>
      </c>
      <c r="H30" s="1006">
        <v>14.5</v>
      </c>
      <c r="I30" s="1006">
        <v>100</v>
      </c>
      <c r="J30" s="2687"/>
      <c r="K30" s="2690"/>
    </row>
    <row r="31" spans="1:12" ht="12" customHeight="1">
      <c r="A31" s="999"/>
      <c r="B31" s="997">
        <v>2009</v>
      </c>
      <c r="C31" s="1006">
        <v>25.3</v>
      </c>
      <c r="D31" s="1006">
        <v>8.1</v>
      </c>
      <c r="E31" s="1006">
        <v>15.4</v>
      </c>
      <c r="F31" s="1006">
        <v>35.200000000000003</v>
      </c>
      <c r="G31" s="1006">
        <v>4.4000000000000004</v>
      </c>
      <c r="H31" s="1006">
        <v>11.5</v>
      </c>
      <c r="I31" s="1006">
        <v>100</v>
      </c>
      <c r="J31" s="2687"/>
      <c r="K31" s="2690"/>
    </row>
    <row r="32" spans="1:12" ht="12" customHeight="1">
      <c r="A32" s="999"/>
      <c r="B32" s="997">
        <v>2010</v>
      </c>
      <c r="C32" s="1006">
        <v>25.3</v>
      </c>
      <c r="D32" s="1006">
        <v>8.3000000000000007</v>
      </c>
      <c r="E32" s="1006">
        <v>13</v>
      </c>
      <c r="F32" s="1006">
        <v>37.4</v>
      </c>
      <c r="G32" s="1006">
        <v>6.2</v>
      </c>
      <c r="H32" s="1006">
        <v>9.6999999999999993</v>
      </c>
      <c r="I32" s="1006">
        <v>100</v>
      </c>
      <c r="J32" s="2687"/>
      <c r="K32" s="2690"/>
    </row>
    <row r="33" spans="1:11" ht="12" customHeight="1">
      <c r="A33" s="999"/>
      <c r="B33" s="997">
        <v>2011</v>
      </c>
      <c r="C33" s="1006">
        <v>22.3</v>
      </c>
      <c r="D33" s="1006">
        <v>9</v>
      </c>
      <c r="E33" s="1006">
        <v>13</v>
      </c>
      <c r="F33" s="1006">
        <v>37</v>
      </c>
      <c r="G33" s="1006">
        <v>8.6</v>
      </c>
      <c r="H33" s="1006">
        <v>10.1</v>
      </c>
      <c r="I33" s="1006">
        <v>100</v>
      </c>
      <c r="J33" s="2687"/>
      <c r="K33" s="2690"/>
    </row>
    <row r="34" spans="1:11" ht="12" customHeight="1">
      <c r="A34" s="999"/>
      <c r="B34" s="997">
        <v>2012</v>
      </c>
      <c r="C34" s="1006">
        <v>24.7</v>
      </c>
      <c r="D34" s="1006">
        <v>8</v>
      </c>
      <c r="E34" s="1006">
        <v>12</v>
      </c>
      <c r="F34" s="1006">
        <v>33.200000000000003</v>
      </c>
      <c r="G34" s="1006">
        <v>8</v>
      </c>
      <c r="H34" s="1006">
        <v>14.1</v>
      </c>
      <c r="I34" s="1006">
        <v>100</v>
      </c>
      <c r="J34" s="2687"/>
      <c r="K34" s="2690"/>
    </row>
    <row r="35" spans="1:11" ht="12" customHeight="1">
      <c r="A35" s="999"/>
      <c r="B35" s="997">
        <v>2013</v>
      </c>
      <c r="C35" s="1006">
        <v>22.4</v>
      </c>
      <c r="D35" s="1006">
        <v>7.6</v>
      </c>
      <c r="E35" s="1006">
        <v>11.2</v>
      </c>
      <c r="F35" s="1006">
        <v>31.8</v>
      </c>
      <c r="G35" s="1006">
        <v>11.3</v>
      </c>
      <c r="H35" s="1006">
        <v>15.8</v>
      </c>
      <c r="I35" s="1006">
        <v>100</v>
      </c>
      <c r="J35" s="2687"/>
      <c r="K35" s="2690"/>
    </row>
    <row r="36" spans="1:11" ht="12" customHeight="1">
      <c r="A36" s="999"/>
      <c r="B36" s="997">
        <v>2014</v>
      </c>
      <c r="C36" s="1006">
        <v>23.5</v>
      </c>
      <c r="D36" s="1006">
        <v>9.8000000000000007</v>
      </c>
      <c r="E36" s="1006">
        <v>11.9</v>
      </c>
      <c r="F36" s="1006">
        <v>31.8</v>
      </c>
      <c r="G36" s="1006">
        <v>5.7</v>
      </c>
      <c r="H36" s="1006">
        <v>18.399999999999999</v>
      </c>
      <c r="I36" s="1006">
        <v>100</v>
      </c>
      <c r="J36" s="2687"/>
      <c r="K36" s="2690"/>
    </row>
    <row r="37" spans="1:11" ht="12" customHeight="1">
      <c r="A37" s="999"/>
      <c r="B37" s="997">
        <v>2015</v>
      </c>
      <c r="C37" s="1006" t="s">
        <v>194</v>
      </c>
      <c r="D37" s="1006" t="s">
        <v>194</v>
      </c>
      <c r="E37" s="1006" t="s">
        <v>194</v>
      </c>
      <c r="F37" s="1006" t="s">
        <v>194</v>
      </c>
      <c r="G37" s="1006" t="s">
        <v>194</v>
      </c>
      <c r="H37" s="1006" t="s">
        <v>194</v>
      </c>
      <c r="I37" s="1006" t="s">
        <v>194</v>
      </c>
      <c r="J37" s="2687"/>
      <c r="K37" s="2690"/>
    </row>
    <row r="38" spans="1:11" ht="12" customHeight="1">
      <c r="A38" s="999"/>
      <c r="B38" s="997">
        <v>2016</v>
      </c>
      <c r="C38" s="1006">
        <v>21.314554167838477</v>
      </c>
      <c r="D38" s="1006">
        <v>11.428312574201547</v>
      </c>
      <c r="E38" s="1006">
        <v>14.016613597026842</v>
      </c>
      <c r="F38" s="1006">
        <v>34.592408178827377</v>
      </c>
      <c r="G38" s="1006">
        <v>4.5559986938639918</v>
      </c>
      <c r="H38" s="1006">
        <v>14.092112788241757</v>
      </c>
      <c r="I38" s="1006">
        <v>100</v>
      </c>
      <c r="J38" s="2687"/>
      <c r="K38" s="2690"/>
    </row>
    <row r="39" spans="1:11" ht="12" customHeight="1">
      <c r="A39" s="999"/>
      <c r="B39" s="997">
        <v>2017</v>
      </c>
      <c r="C39" s="1006">
        <v>19.267773873169823</v>
      </c>
      <c r="D39" s="1006">
        <v>10.697705712171164</v>
      </c>
      <c r="E39" s="1006">
        <v>14.279824102874631</v>
      </c>
      <c r="F39" s="1006">
        <v>36.878705855359293</v>
      </c>
      <c r="G39" s="1006">
        <v>4.8109485437077444</v>
      </c>
      <c r="H39" s="1006">
        <v>14.06504191271735</v>
      </c>
      <c r="I39" s="1006">
        <v>100</v>
      </c>
      <c r="J39" s="2687"/>
      <c r="K39" s="2690"/>
    </row>
    <row r="40" spans="1:11" ht="12" customHeight="1">
      <c r="A40" s="999"/>
      <c r="B40" s="997">
        <v>2018</v>
      </c>
      <c r="C40" s="998">
        <v>20.367674790463393</v>
      </c>
      <c r="D40" s="998">
        <v>12.077225420553754</v>
      </c>
      <c r="E40" s="998">
        <v>13.147272517587359</v>
      </c>
      <c r="F40" s="998">
        <v>35.896604712196911</v>
      </c>
      <c r="G40" s="998">
        <v>4.1262113226131207</v>
      </c>
      <c r="H40" s="998">
        <v>14.385011236585449</v>
      </c>
      <c r="I40" s="998">
        <v>100</v>
      </c>
      <c r="J40" s="2687"/>
      <c r="K40" s="2690"/>
    </row>
    <row r="41" spans="1:11" ht="12" customHeight="1">
      <c r="A41" s="999"/>
      <c r="B41" s="997">
        <v>2019</v>
      </c>
      <c r="C41" s="1006">
        <v>19.997238437876359</v>
      </c>
      <c r="D41" s="1006">
        <v>11.139527926296976</v>
      </c>
      <c r="E41" s="1006">
        <v>12.343722432322551</v>
      </c>
      <c r="F41" s="1006">
        <v>36.789837451384997</v>
      </c>
      <c r="G41" s="1006">
        <v>5.4292311350787426</v>
      </c>
      <c r="H41" s="1006">
        <v>14.300442617040373</v>
      </c>
      <c r="I41" s="1006">
        <v>100</v>
      </c>
      <c r="J41" s="2687"/>
      <c r="K41" s="2690"/>
    </row>
    <row r="42" spans="1:11" ht="12" customHeight="1">
      <c r="A42" s="999"/>
      <c r="B42" s="1000">
        <v>2020</v>
      </c>
      <c r="C42" s="1007">
        <v>19.941453861567847</v>
      </c>
      <c r="D42" s="1007">
        <v>10.214498158156662</v>
      </c>
      <c r="E42" s="1007">
        <v>12.356254864797119</v>
      </c>
      <c r="F42" s="1007">
        <v>36.31370410599871</v>
      </c>
      <c r="G42" s="1007">
        <v>5.764463930506877</v>
      </c>
      <c r="H42" s="1007">
        <v>15.409625078972789</v>
      </c>
      <c r="I42" s="1007">
        <v>100</v>
      </c>
      <c r="J42" s="2687"/>
      <c r="K42" s="2690"/>
    </row>
    <row r="43" spans="1:11" ht="12" customHeight="1">
      <c r="A43" s="999"/>
      <c r="B43" s="1000">
        <v>2021</v>
      </c>
      <c r="C43" s="1007">
        <v>18.028498394305107</v>
      </c>
      <c r="D43" s="1007">
        <v>11.041274608499782</v>
      </c>
      <c r="E43" s="1007">
        <v>14.060889672141732</v>
      </c>
      <c r="F43" s="1007">
        <v>35.151925279591779</v>
      </c>
      <c r="G43" s="1007">
        <v>5.9343757397793881</v>
      </c>
      <c r="H43" s="1007">
        <v>15.783036305682224</v>
      </c>
      <c r="I43" s="1007">
        <v>100</v>
      </c>
      <c r="J43" s="2687"/>
      <c r="K43" s="2690"/>
    </row>
    <row r="44" spans="1:11" ht="12" customHeight="1">
      <c r="A44" s="999"/>
      <c r="B44" s="1000">
        <v>2022</v>
      </c>
      <c r="C44" s="1007">
        <v>19.864284289221182</v>
      </c>
      <c r="D44" s="1007">
        <v>10.572120037522568</v>
      </c>
      <c r="E44" s="1007">
        <v>13.876039212819135</v>
      </c>
      <c r="F44" s="1007">
        <v>35.998740986466842</v>
      </c>
      <c r="G44" s="1007">
        <v>5.3172255604530951</v>
      </c>
      <c r="H44" s="1007">
        <v>14.3715899135172</v>
      </c>
      <c r="I44" s="1007">
        <v>100</v>
      </c>
      <c r="J44" s="2687"/>
      <c r="K44" s="2690"/>
    </row>
    <row r="45" spans="1:11" ht="12" customHeight="1">
      <c r="A45" s="999"/>
      <c r="B45" s="1000">
        <v>2023</v>
      </c>
      <c r="C45" s="1007">
        <v>22.601321589186401</v>
      </c>
      <c r="D45" s="1007">
        <v>10.795562107685818</v>
      </c>
      <c r="E45" s="1007">
        <v>13.631180322541697</v>
      </c>
      <c r="F45" s="1007">
        <v>38.394058960228605</v>
      </c>
      <c r="G45" s="1007">
        <v>3.1040799929642446</v>
      </c>
      <c r="H45" s="1007">
        <v>11.473797027393239</v>
      </c>
      <c r="I45" s="1007">
        <v>100</v>
      </c>
      <c r="J45" s="2687"/>
      <c r="K45" s="2690"/>
    </row>
    <row r="46" spans="1:11" ht="12.75" customHeight="1">
      <c r="A46" s="1002"/>
      <c r="B46" s="2232">
        <v>2024</v>
      </c>
      <c r="C46" s="2234">
        <v>21.465955691292194</v>
      </c>
      <c r="D46" s="2234">
        <v>9.9864947518359344</v>
      </c>
      <c r="E46" s="2234">
        <v>14.516157722689501</v>
      </c>
      <c r="F46" s="2234">
        <v>39.118012881297496</v>
      </c>
      <c r="G46" s="2234">
        <v>3.8538532374966987</v>
      </c>
      <c r="H46" s="2234">
        <v>11.059525715388183</v>
      </c>
      <c r="I46" s="2234">
        <v>100</v>
      </c>
      <c r="J46" s="2688"/>
      <c r="K46" s="2691"/>
    </row>
    <row r="47" spans="1:11" ht="12" customHeight="1">
      <c r="A47" s="994" t="s">
        <v>1128</v>
      </c>
      <c r="B47" s="1004">
        <v>2004</v>
      </c>
      <c r="C47" s="1005">
        <v>25.9</v>
      </c>
      <c r="D47" s="1005">
        <v>6.7</v>
      </c>
      <c r="E47" s="1005">
        <v>10.199999999999999</v>
      </c>
      <c r="F47" s="1005">
        <v>26.2</v>
      </c>
      <c r="G47" s="1005">
        <v>9.1999999999999993</v>
      </c>
      <c r="H47" s="1005">
        <v>13.2</v>
      </c>
      <c r="I47" s="1005">
        <v>91.4</v>
      </c>
      <c r="J47" s="1008">
        <v>8.6</v>
      </c>
      <c r="K47" s="1008">
        <v>100</v>
      </c>
    </row>
    <row r="48" spans="1:11" ht="12" customHeight="1">
      <c r="A48" s="1009" t="s">
        <v>1129</v>
      </c>
      <c r="B48" s="997">
        <v>2005</v>
      </c>
      <c r="C48" s="1006">
        <v>25.7</v>
      </c>
      <c r="D48" s="1006">
        <v>5.8</v>
      </c>
      <c r="E48" s="1006">
        <v>11.7</v>
      </c>
      <c r="F48" s="1006">
        <v>25.5</v>
      </c>
      <c r="G48" s="1006">
        <v>6.9</v>
      </c>
      <c r="H48" s="1006">
        <v>13.3</v>
      </c>
      <c r="I48" s="1006">
        <v>89</v>
      </c>
      <c r="J48" s="1006">
        <v>11</v>
      </c>
      <c r="K48" s="1006">
        <v>100</v>
      </c>
    </row>
    <row r="49" spans="1:11" ht="12" customHeight="1">
      <c r="A49" s="996" t="s">
        <v>1015</v>
      </c>
      <c r="B49" s="997">
        <v>2006</v>
      </c>
      <c r="C49" s="1006">
        <v>27.2</v>
      </c>
      <c r="D49" s="1006">
        <v>6.7</v>
      </c>
      <c r="E49" s="1006">
        <v>13.1</v>
      </c>
      <c r="F49" s="1006">
        <v>28.1</v>
      </c>
      <c r="G49" s="1006">
        <v>6.1</v>
      </c>
      <c r="H49" s="1006">
        <v>12.9</v>
      </c>
      <c r="I49" s="1006">
        <v>94</v>
      </c>
      <c r="J49" s="1006">
        <v>6</v>
      </c>
      <c r="K49" s="1006">
        <v>100</v>
      </c>
    </row>
    <row r="50" spans="1:11" ht="12" customHeight="1">
      <c r="A50" s="999"/>
      <c r="B50" s="997">
        <v>2007</v>
      </c>
      <c r="C50" s="1006">
        <v>27.3</v>
      </c>
      <c r="D50" s="1006">
        <v>7.4</v>
      </c>
      <c r="E50" s="1006">
        <v>13</v>
      </c>
      <c r="F50" s="1006">
        <v>28.5</v>
      </c>
      <c r="G50" s="1006">
        <v>5</v>
      </c>
      <c r="H50" s="1006">
        <v>13.4</v>
      </c>
      <c r="I50" s="1006">
        <v>94.8</v>
      </c>
      <c r="J50" s="1006">
        <v>5.2</v>
      </c>
      <c r="K50" s="1006">
        <v>100</v>
      </c>
    </row>
    <row r="51" spans="1:11" ht="12" customHeight="1">
      <c r="A51" s="999"/>
      <c r="B51" s="997">
        <v>2008</v>
      </c>
      <c r="C51" s="1006">
        <v>27</v>
      </c>
      <c r="D51" s="1006">
        <v>8.1999999999999993</v>
      </c>
      <c r="E51" s="1006">
        <v>12.9</v>
      </c>
      <c r="F51" s="1006">
        <v>32.5</v>
      </c>
      <c r="G51" s="1006">
        <v>4.7</v>
      </c>
      <c r="H51" s="1006">
        <v>14.4</v>
      </c>
      <c r="I51" s="1006">
        <v>99.7</v>
      </c>
      <c r="J51" s="1006">
        <v>0.3</v>
      </c>
      <c r="K51" s="1006">
        <v>100</v>
      </c>
    </row>
    <row r="52" spans="1:11" ht="12" customHeight="1">
      <c r="A52" s="999"/>
      <c r="B52" s="997">
        <v>2009</v>
      </c>
      <c r="C52" s="1006">
        <v>25.2</v>
      </c>
      <c r="D52" s="1006">
        <v>8.1</v>
      </c>
      <c r="E52" s="1006">
        <v>15.3</v>
      </c>
      <c r="F52" s="1006">
        <v>35.1</v>
      </c>
      <c r="G52" s="1006">
        <v>4.4000000000000004</v>
      </c>
      <c r="H52" s="1006">
        <v>11.4</v>
      </c>
      <c r="I52" s="1006">
        <v>99.6</v>
      </c>
      <c r="J52" s="1006">
        <v>0.4</v>
      </c>
      <c r="K52" s="1006">
        <v>100</v>
      </c>
    </row>
    <row r="53" spans="1:11" ht="12" customHeight="1">
      <c r="A53" s="999"/>
      <c r="B53" s="997">
        <v>2010</v>
      </c>
      <c r="C53" s="1006">
        <v>24.8</v>
      </c>
      <c r="D53" s="1006">
        <v>8.1</v>
      </c>
      <c r="E53" s="1006">
        <v>12.8</v>
      </c>
      <c r="F53" s="1006">
        <v>36.700000000000003</v>
      </c>
      <c r="G53" s="1006">
        <v>6.1</v>
      </c>
      <c r="H53" s="1006">
        <v>9.5</v>
      </c>
      <c r="I53" s="1006">
        <v>98.1</v>
      </c>
      <c r="J53" s="1006">
        <v>1.9</v>
      </c>
      <c r="K53" s="1006">
        <v>100</v>
      </c>
    </row>
    <row r="54" spans="1:11" ht="12" customHeight="1">
      <c r="A54" s="999"/>
      <c r="B54" s="997">
        <v>2011</v>
      </c>
      <c r="C54" s="1006">
        <v>21.5</v>
      </c>
      <c r="D54" s="1006">
        <v>8.6999999999999993</v>
      </c>
      <c r="E54" s="1006">
        <v>12.5</v>
      </c>
      <c r="F54" s="1006">
        <v>35.799999999999997</v>
      </c>
      <c r="G54" s="1006">
        <v>8.3000000000000007</v>
      </c>
      <c r="H54" s="1006">
        <v>9.8000000000000007</v>
      </c>
      <c r="I54" s="1006">
        <v>96.5</v>
      </c>
      <c r="J54" s="1006">
        <v>3.5</v>
      </c>
      <c r="K54" s="1006">
        <v>100</v>
      </c>
    </row>
    <row r="55" spans="1:11" ht="12" customHeight="1">
      <c r="A55" s="999"/>
      <c r="B55" s="997">
        <v>2012</v>
      </c>
      <c r="C55" s="1006">
        <v>23.8</v>
      </c>
      <c r="D55" s="1006">
        <v>7.7</v>
      </c>
      <c r="E55" s="1006">
        <v>11.6</v>
      </c>
      <c r="F55" s="1006">
        <v>32.1</v>
      </c>
      <c r="G55" s="1006">
        <v>7.7</v>
      </c>
      <c r="H55" s="1006">
        <v>13.7</v>
      </c>
      <c r="I55" s="1006">
        <v>96.7</v>
      </c>
      <c r="J55" s="1006">
        <v>3.3</v>
      </c>
      <c r="K55" s="1006">
        <v>100</v>
      </c>
    </row>
    <row r="56" spans="1:11" ht="12" customHeight="1">
      <c r="A56" s="999"/>
      <c r="B56" s="997">
        <v>2013</v>
      </c>
      <c r="C56" s="1006">
        <v>20.8</v>
      </c>
      <c r="D56" s="1006">
        <v>7.1</v>
      </c>
      <c r="E56" s="1006">
        <v>10.4</v>
      </c>
      <c r="F56" s="1006">
        <v>29.5</v>
      </c>
      <c r="G56" s="1006">
        <v>10.5</v>
      </c>
      <c r="H56" s="1006">
        <v>14.7</v>
      </c>
      <c r="I56" s="1006">
        <v>93</v>
      </c>
      <c r="J56" s="1006">
        <v>7.1</v>
      </c>
      <c r="K56" s="1006">
        <v>100</v>
      </c>
    </row>
    <row r="57" spans="1:11" ht="12" customHeight="1">
      <c r="A57" s="999"/>
      <c r="B57" s="997">
        <v>2014</v>
      </c>
      <c r="C57" s="1006">
        <v>21.2</v>
      </c>
      <c r="D57" s="1006">
        <v>8.9</v>
      </c>
      <c r="E57" s="1006">
        <v>10.7</v>
      </c>
      <c r="F57" s="1006">
        <v>28.7</v>
      </c>
      <c r="G57" s="1006">
        <v>5.0999999999999996</v>
      </c>
      <c r="H57" s="1006">
        <v>16.600000000000001</v>
      </c>
      <c r="I57" s="1006">
        <v>91.2</v>
      </c>
      <c r="J57" s="1006">
        <v>8.9</v>
      </c>
      <c r="K57" s="1006">
        <v>100</v>
      </c>
    </row>
    <row r="58" spans="1:11" ht="12" customHeight="1">
      <c r="A58" s="999"/>
      <c r="B58" s="997">
        <v>2015</v>
      </c>
      <c r="C58" s="1006" t="s">
        <v>194</v>
      </c>
      <c r="D58" s="1006" t="s">
        <v>194</v>
      </c>
      <c r="E58" s="1006" t="s">
        <v>194</v>
      </c>
      <c r="F58" s="1006" t="s">
        <v>194</v>
      </c>
      <c r="G58" s="1006" t="s">
        <v>194</v>
      </c>
      <c r="H58" s="1006" t="s">
        <v>194</v>
      </c>
      <c r="I58" s="1006" t="s">
        <v>194</v>
      </c>
      <c r="J58" s="1006" t="s">
        <v>194</v>
      </c>
      <c r="K58" s="1006" t="s">
        <v>194</v>
      </c>
    </row>
    <row r="59" spans="1:11" ht="12" customHeight="1">
      <c r="A59" s="999"/>
      <c r="B59" s="997">
        <v>2016</v>
      </c>
      <c r="C59" s="1006">
        <v>17.2</v>
      </c>
      <c r="D59" s="1006">
        <v>9.1999999999999993</v>
      </c>
      <c r="E59" s="1006">
        <v>11.3</v>
      </c>
      <c r="F59" s="1006">
        <v>28</v>
      </c>
      <c r="G59" s="1006">
        <v>3.7</v>
      </c>
      <c r="H59" s="1006">
        <v>11.4</v>
      </c>
      <c r="I59" s="1006">
        <v>80.800000000000011</v>
      </c>
      <c r="J59" s="1006">
        <v>19.2</v>
      </c>
      <c r="K59" s="1006">
        <v>100</v>
      </c>
    </row>
    <row r="60" spans="1:11" ht="12" customHeight="1">
      <c r="A60" s="999"/>
      <c r="B60" s="997">
        <v>2017</v>
      </c>
      <c r="C60" s="1006">
        <v>15.6</v>
      </c>
      <c r="D60" s="1006">
        <v>8.6999999999999993</v>
      </c>
      <c r="E60" s="1006">
        <v>11.6</v>
      </c>
      <c r="F60" s="1006">
        <v>29.9</v>
      </c>
      <c r="G60" s="1006">
        <v>3.9</v>
      </c>
      <c r="H60" s="1006">
        <v>11.4</v>
      </c>
      <c r="I60" s="1006">
        <v>81.100000000000009</v>
      </c>
      <c r="J60" s="1006">
        <v>18.8</v>
      </c>
      <c r="K60" s="1006">
        <v>100</v>
      </c>
    </row>
    <row r="61" spans="1:11" ht="12" customHeight="1">
      <c r="A61" s="999"/>
      <c r="B61" s="997">
        <v>2018</v>
      </c>
      <c r="C61" s="998">
        <v>16.417764199249273</v>
      </c>
      <c r="D61" s="998">
        <v>9.7350846955132226</v>
      </c>
      <c r="E61" s="998">
        <v>10.597617169245302</v>
      </c>
      <c r="F61" s="998">
        <v>28.935163084715612</v>
      </c>
      <c r="G61" s="998">
        <v>3.3260136578110315</v>
      </c>
      <c r="H61" s="998">
        <v>11.59532076761119</v>
      </c>
      <c r="I61" s="998">
        <v>80.606963574145638</v>
      </c>
      <c r="J61" s="998">
        <v>19.393036425854365</v>
      </c>
      <c r="K61" s="998">
        <v>100</v>
      </c>
    </row>
    <row r="62" spans="1:11" ht="12" customHeight="1">
      <c r="A62" s="999"/>
      <c r="B62" s="997">
        <v>2019</v>
      </c>
      <c r="C62" s="1006">
        <v>15.71224849710028</v>
      </c>
      <c r="D62" s="1006">
        <v>8.7525600828387962</v>
      </c>
      <c r="E62" s="1006">
        <v>9.6987208928074171</v>
      </c>
      <c r="F62" s="1006">
        <v>28.906544771162647</v>
      </c>
      <c r="G62" s="1006">
        <v>4.265860459060975</v>
      </c>
      <c r="H62" s="1006">
        <v>11.236156868134186</v>
      </c>
      <c r="I62" s="1006">
        <v>78.572091571104295</v>
      </c>
      <c r="J62" s="1006">
        <v>21.427787883500105</v>
      </c>
      <c r="K62" s="1006">
        <v>100</v>
      </c>
    </row>
    <row r="63" spans="1:11" ht="12" customHeight="1">
      <c r="A63" s="999"/>
      <c r="B63" s="1000">
        <v>2020</v>
      </c>
      <c r="C63" s="1007">
        <v>14.92873078353889</v>
      </c>
      <c r="D63" s="1007">
        <v>7.6468593589336997</v>
      </c>
      <c r="E63" s="1007">
        <v>9.2502384053780293</v>
      </c>
      <c r="F63" s="1007">
        <v>27.185455790479807</v>
      </c>
      <c r="G63" s="1007">
        <v>4.3154391213074597</v>
      </c>
      <c r="H63" s="1007">
        <v>11.536076851578523</v>
      </c>
      <c r="I63" s="1007">
        <v>74.862800311216404</v>
      </c>
      <c r="J63" s="1007">
        <v>25.137199688783589</v>
      </c>
      <c r="K63" s="1007">
        <v>100</v>
      </c>
    </row>
    <row r="64" spans="1:11" ht="12" customHeight="1">
      <c r="A64" s="999"/>
      <c r="B64" s="1000">
        <v>2021</v>
      </c>
      <c r="C64" s="1007">
        <v>14.741652034834839</v>
      </c>
      <c r="D64" s="1007">
        <v>9.0282964637241356</v>
      </c>
      <c r="E64" s="1007">
        <v>11.497393643854044</v>
      </c>
      <c r="F64" s="1007">
        <v>28.743239702644679</v>
      </c>
      <c r="G64" s="1007">
        <v>4.8524563880166278</v>
      </c>
      <c r="H64" s="1007">
        <v>12.905568959921165</v>
      </c>
      <c r="I64" s="1007">
        <v>81.768607192995475</v>
      </c>
      <c r="J64" s="1007">
        <v>18.23149056980068</v>
      </c>
      <c r="K64" s="1007">
        <v>100</v>
      </c>
    </row>
    <row r="65" spans="1:12" ht="12" customHeight="1">
      <c r="A65" s="999"/>
      <c r="B65" s="1000">
        <v>2022</v>
      </c>
      <c r="C65" s="1007">
        <v>15.9</v>
      </c>
      <c r="D65" s="1007">
        <v>8.5</v>
      </c>
      <c r="E65" s="1007">
        <v>11.1</v>
      </c>
      <c r="F65" s="1007">
        <v>28.8</v>
      </c>
      <c r="G65" s="1007">
        <v>4.3</v>
      </c>
      <c r="H65" s="1007">
        <v>11.5</v>
      </c>
      <c r="I65" s="1007">
        <v>80</v>
      </c>
      <c r="J65" s="1007">
        <v>20</v>
      </c>
      <c r="K65" s="1007">
        <v>100</v>
      </c>
    </row>
    <row r="66" spans="1:12" ht="12" customHeight="1">
      <c r="A66" s="999"/>
      <c r="B66" s="1000">
        <v>2023</v>
      </c>
      <c r="C66" s="1007">
        <v>15.8</v>
      </c>
      <c r="D66" s="1007">
        <v>7.5</v>
      </c>
      <c r="E66" s="1007">
        <v>9.5</v>
      </c>
      <c r="F66" s="1007">
        <v>26.8</v>
      </c>
      <c r="G66" s="1007">
        <v>2.2000000000000002</v>
      </c>
      <c r="H66" s="1007">
        <v>8</v>
      </c>
      <c r="I66" s="1007">
        <v>69.866153721180652</v>
      </c>
      <c r="J66" s="1007">
        <v>30.1</v>
      </c>
      <c r="K66" s="1007">
        <v>100</v>
      </c>
    </row>
    <row r="67" spans="1:12" ht="12" customHeight="1">
      <c r="A67" s="1002"/>
      <c r="B67" s="2232">
        <v>2024</v>
      </c>
      <c r="C67" s="2234">
        <v>15</v>
      </c>
      <c r="D67" s="2234">
        <v>7</v>
      </c>
      <c r="E67" s="2234">
        <v>10.199999999999999</v>
      </c>
      <c r="F67" s="2234">
        <v>27.4</v>
      </c>
      <c r="G67" s="2234">
        <v>2.7</v>
      </c>
      <c r="H67" s="2234">
        <v>7.7</v>
      </c>
      <c r="I67" s="2234">
        <v>70.040155639040094</v>
      </c>
      <c r="J67" s="2234">
        <v>30</v>
      </c>
      <c r="K67" s="2234">
        <v>100</v>
      </c>
      <c r="L67" s="1010"/>
    </row>
    <row r="68" spans="1:12" s="422" customFormat="1" ht="12" customHeight="1">
      <c r="A68" s="296" t="s">
        <v>223</v>
      </c>
      <c r="B68" s="1011"/>
      <c r="C68" s="1012"/>
      <c r="D68" s="1012"/>
      <c r="E68" s="1012"/>
      <c r="F68" s="1012"/>
      <c r="G68" s="1012"/>
      <c r="H68" s="1012"/>
      <c r="I68" s="1012"/>
      <c r="J68" s="1012"/>
      <c r="K68" s="1012"/>
    </row>
    <row r="69" spans="1:12" s="422" customFormat="1" ht="12" customHeight="1">
      <c r="A69" s="296" t="s">
        <v>1130</v>
      </c>
      <c r="B69" s="1011"/>
      <c r="C69" s="1012"/>
      <c r="D69" s="1012"/>
      <c r="E69" s="1012"/>
      <c r="F69" s="1012"/>
      <c r="G69" s="1012"/>
      <c r="H69" s="1012"/>
      <c r="I69" s="1012"/>
      <c r="J69" s="1012"/>
      <c r="K69" s="1012"/>
    </row>
    <row r="70" spans="1:12" s="422" customFormat="1" ht="9" customHeight="1">
      <c r="A70" s="1013"/>
      <c r="B70" s="296"/>
      <c r="C70" s="296"/>
      <c r="D70" s="296"/>
      <c r="E70" s="296"/>
      <c r="F70" s="296"/>
      <c r="G70" s="296"/>
      <c r="H70" s="296"/>
      <c r="I70" s="296"/>
      <c r="J70" s="296"/>
      <c r="K70" s="296"/>
    </row>
    <row r="71" spans="1:12">
      <c r="A71" s="1824" t="s">
        <v>2143</v>
      </c>
    </row>
  </sheetData>
  <mergeCells count="2">
    <mergeCell ref="J26:J46"/>
    <mergeCell ref="K26:K46"/>
  </mergeCells>
  <phoneticPr fontId="3"/>
  <pageMargins left="0.35433070866141736" right="0.35433070866141736" top="0.59055118110236227" bottom="0.39370078740157483" header="0.31496062992125984" footer="0.31496062992125984"/>
  <pageSetup paperSize="9" scale="85" orientation="portrait" horizontalDpi="4294967292" verticalDpi="4294967292"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63125-B9C3-4C28-A05F-202BD46C1272}">
  <dimension ref="A1:N89"/>
  <sheetViews>
    <sheetView showGridLines="0" zoomScaleNormal="100" zoomScaleSheetLayoutView="100" workbookViewId="0"/>
  </sheetViews>
  <sheetFormatPr defaultColWidth="12.9140625" defaultRowHeight="15.5"/>
  <cols>
    <col min="1" max="1" width="5.6640625" style="11" customWidth="1"/>
    <col min="2" max="2" width="7.4140625" style="11" customWidth="1"/>
    <col min="3" max="3" width="9.08203125" style="11" customWidth="1"/>
    <col min="4" max="4" width="8.6640625" style="11" customWidth="1"/>
    <col min="5" max="5" width="8.1640625" style="11" customWidth="1"/>
    <col min="6" max="7" width="6.58203125" style="11" customWidth="1"/>
    <col min="8" max="13" width="7.4140625" style="11" customWidth="1"/>
    <col min="14" max="14" width="10.5" style="11" customWidth="1"/>
    <col min="15" max="16384" width="12.9140625" style="11"/>
  </cols>
  <sheetData>
    <row r="1" spans="1:13" ht="25">
      <c r="A1" s="292" t="s">
        <v>1131</v>
      </c>
      <c r="B1" s="152"/>
      <c r="C1" s="152"/>
      <c r="D1" s="152"/>
      <c r="E1" s="152"/>
      <c r="F1" s="152"/>
      <c r="G1" s="292"/>
      <c r="H1" s="152"/>
      <c r="I1" s="152"/>
      <c r="J1" s="152"/>
      <c r="K1" s="152"/>
      <c r="L1" s="152"/>
      <c r="M1" s="152"/>
    </row>
    <row r="2" spans="1:13" ht="17.25" customHeight="1">
      <c r="A2" s="152"/>
      <c r="B2" s="152"/>
      <c r="C2" s="152"/>
      <c r="D2" s="152"/>
      <c r="E2" s="152"/>
      <c r="F2" s="152"/>
      <c r="G2" s="152"/>
      <c r="H2" s="152"/>
      <c r="I2" s="152"/>
      <c r="J2" s="152"/>
      <c r="K2" s="152"/>
      <c r="L2" s="152"/>
      <c r="M2" s="152"/>
    </row>
    <row r="3" spans="1:13" ht="19.5" customHeight="1">
      <c r="A3" s="297" t="s">
        <v>1132</v>
      </c>
      <c r="B3" s="297"/>
      <c r="C3" s="152"/>
      <c r="D3" s="152"/>
      <c r="E3" s="152"/>
      <c r="F3" s="152"/>
      <c r="G3" s="152"/>
      <c r="H3" s="152"/>
      <c r="I3" s="152"/>
      <c r="J3" s="152"/>
      <c r="K3" s="152"/>
      <c r="L3" s="152"/>
      <c r="M3" s="152"/>
    </row>
    <row r="4" spans="1:13" ht="22.5" customHeight="1">
      <c r="A4" s="297" t="s">
        <v>1133</v>
      </c>
      <c r="B4" s="152"/>
      <c r="C4" s="152"/>
      <c r="D4" s="152"/>
      <c r="E4" s="152"/>
      <c r="F4" s="152"/>
      <c r="G4" s="152"/>
      <c r="H4" s="152"/>
      <c r="I4" s="152"/>
      <c r="J4" s="152"/>
      <c r="K4" s="152"/>
      <c r="L4" s="152"/>
      <c r="M4" s="152"/>
    </row>
    <row r="5" spans="1:13" ht="22.5" customHeight="1">
      <c r="A5" s="2731" t="s">
        <v>127</v>
      </c>
      <c r="B5" s="2665"/>
      <c r="C5" s="2440" t="s">
        <v>1134</v>
      </c>
      <c r="D5" s="2732"/>
      <c r="E5" s="2732"/>
      <c r="F5" s="2732"/>
      <c r="G5" s="2441"/>
      <c r="H5" s="2440" t="s">
        <v>1135</v>
      </c>
      <c r="I5" s="2732"/>
      <c r="J5" s="2732"/>
      <c r="K5" s="2732"/>
      <c r="L5" s="2732"/>
      <c r="M5" s="2441"/>
    </row>
    <row r="6" spans="1:13" s="718" customFormat="1" ht="28.5" customHeight="1">
      <c r="A6" s="2665"/>
      <c r="B6" s="2665"/>
      <c r="C6" s="1015" t="s">
        <v>1136</v>
      </c>
      <c r="D6" s="1015" t="s">
        <v>1137</v>
      </c>
      <c r="E6" s="1015" t="s">
        <v>1138</v>
      </c>
      <c r="F6" s="2733" t="s">
        <v>1139</v>
      </c>
      <c r="G6" s="2734"/>
      <c r="H6" s="2735" t="s">
        <v>1140</v>
      </c>
      <c r="I6" s="2735"/>
      <c r="J6" s="2735" t="s">
        <v>1141</v>
      </c>
      <c r="K6" s="2735"/>
      <c r="L6" s="2736" t="s">
        <v>1142</v>
      </c>
      <c r="M6" s="2736"/>
    </row>
    <row r="7" spans="1:13" ht="15" customHeight="1">
      <c r="A7" s="2737" t="s">
        <v>1143</v>
      </c>
      <c r="B7" s="2737"/>
      <c r="C7" s="1016">
        <v>463961</v>
      </c>
      <c r="D7" s="1016">
        <v>215</v>
      </c>
      <c r="E7" s="1016">
        <v>127</v>
      </c>
      <c r="F7" s="2738">
        <v>36</v>
      </c>
      <c r="G7" s="2739"/>
      <c r="H7" s="2740" t="s">
        <v>1144</v>
      </c>
      <c r="I7" s="2740"/>
      <c r="J7" s="2740" t="s">
        <v>1145</v>
      </c>
      <c r="K7" s="2740"/>
      <c r="L7" s="2740" t="s">
        <v>1146</v>
      </c>
      <c r="M7" s="2740"/>
    </row>
    <row r="8" spans="1:13" ht="15" customHeight="1">
      <c r="A8" s="2727" t="s">
        <v>1147</v>
      </c>
      <c r="B8" s="2727"/>
      <c r="C8" s="1017">
        <v>499915</v>
      </c>
      <c r="D8" s="1017">
        <v>197</v>
      </c>
      <c r="E8" s="1017">
        <v>97</v>
      </c>
      <c r="F8" s="2728">
        <v>32</v>
      </c>
      <c r="G8" s="2729"/>
      <c r="H8" s="2730" t="s">
        <v>1148</v>
      </c>
      <c r="I8" s="2730"/>
      <c r="J8" s="2730" t="s">
        <v>1149</v>
      </c>
      <c r="K8" s="2730"/>
      <c r="L8" s="2730" t="s">
        <v>1150</v>
      </c>
      <c r="M8" s="2730"/>
    </row>
    <row r="9" spans="1:13" ht="15" customHeight="1">
      <c r="A9" s="2727" t="s">
        <v>1151</v>
      </c>
      <c r="B9" s="2727"/>
      <c r="C9" s="1017">
        <v>535049</v>
      </c>
      <c r="D9" s="1017">
        <v>203</v>
      </c>
      <c r="E9" s="1017">
        <v>73</v>
      </c>
      <c r="F9" s="2728">
        <v>27</v>
      </c>
      <c r="G9" s="2729"/>
      <c r="H9" s="2730" t="s">
        <v>1152</v>
      </c>
      <c r="I9" s="2730"/>
      <c r="J9" s="2730" t="s">
        <v>1153</v>
      </c>
      <c r="K9" s="2730"/>
      <c r="L9" s="2730" t="s">
        <v>1154</v>
      </c>
      <c r="M9" s="2730"/>
    </row>
    <row r="10" spans="1:13" ht="15" customHeight="1">
      <c r="A10" s="2727" t="s">
        <v>1155</v>
      </c>
      <c r="B10" s="2727"/>
      <c r="C10" s="1017">
        <v>563589</v>
      </c>
      <c r="D10" s="1017">
        <v>202</v>
      </c>
      <c r="E10" s="1017">
        <v>83</v>
      </c>
      <c r="F10" s="2728">
        <v>26</v>
      </c>
      <c r="G10" s="2729"/>
      <c r="H10" s="2730" t="s">
        <v>1156</v>
      </c>
      <c r="I10" s="2730"/>
      <c r="J10" s="2730" t="s">
        <v>1157</v>
      </c>
      <c r="K10" s="2730"/>
      <c r="L10" s="2730" t="s">
        <v>1158</v>
      </c>
      <c r="M10" s="2730"/>
    </row>
    <row r="11" spans="1:13" ht="15" customHeight="1">
      <c r="A11" s="2727" t="s">
        <v>1159</v>
      </c>
      <c r="B11" s="2727"/>
      <c r="C11" s="1017">
        <v>611576</v>
      </c>
      <c r="D11" s="1017">
        <v>199</v>
      </c>
      <c r="E11" s="1017">
        <v>81</v>
      </c>
      <c r="F11" s="2728">
        <v>24</v>
      </c>
      <c r="G11" s="2729"/>
      <c r="H11" s="2730" t="s">
        <v>1160</v>
      </c>
      <c r="I11" s="2730"/>
      <c r="J11" s="2730" t="s">
        <v>1161</v>
      </c>
      <c r="K11" s="2730"/>
      <c r="L11" s="2730" t="s">
        <v>1162</v>
      </c>
      <c r="M11" s="2730"/>
    </row>
    <row r="12" spans="1:13" ht="15" customHeight="1">
      <c r="A12" s="2727" t="s">
        <v>1163</v>
      </c>
      <c r="B12" s="2727"/>
      <c r="C12" s="1017">
        <v>652336</v>
      </c>
      <c r="D12" s="1017">
        <v>203</v>
      </c>
      <c r="E12" s="1017">
        <v>75</v>
      </c>
      <c r="F12" s="2728">
        <v>21</v>
      </c>
      <c r="G12" s="2729"/>
      <c r="H12" s="2730" t="s">
        <v>1164</v>
      </c>
      <c r="I12" s="2730"/>
      <c r="J12" s="2730" t="s">
        <v>1165</v>
      </c>
      <c r="K12" s="2730"/>
      <c r="L12" s="2730" t="s">
        <v>1166</v>
      </c>
      <c r="M12" s="2730"/>
    </row>
    <row r="13" spans="1:13" ht="15" customHeight="1">
      <c r="A13" s="2727" t="s">
        <v>1167</v>
      </c>
      <c r="B13" s="2727"/>
      <c r="C13" s="1017">
        <v>673002</v>
      </c>
      <c r="D13" s="1017">
        <v>216</v>
      </c>
      <c r="E13" s="1017">
        <v>83</v>
      </c>
      <c r="F13" s="2728">
        <v>22</v>
      </c>
      <c r="G13" s="2729"/>
      <c r="H13" s="2730" t="s">
        <v>1168</v>
      </c>
      <c r="I13" s="2730"/>
      <c r="J13" s="2730" t="s">
        <v>1169</v>
      </c>
      <c r="K13" s="2730"/>
      <c r="L13" s="2730" t="s">
        <v>1170</v>
      </c>
      <c r="M13" s="2730"/>
    </row>
    <row r="14" spans="1:13" ht="15" customHeight="1">
      <c r="A14" s="2727" t="s">
        <v>1171</v>
      </c>
      <c r="B14" s="2727"/>
      <c r="C14" s="1017">
        <v>704333</v>
      </c>
      <c r="D14" s="1017">
        <v>219</v>
      </c>
      <c r="E14" s="1017">
        <v>85</v>
      </c>
      <c r="F14" s="2728">
        <v>26</v>
      </c>
      <c r="G14" s="2729"/>
      <c r="H14" s="2730" t="s">
        <v>1172</v>
      </c>
      <c r="I14" s="2730"/>
      <c r="J14" s="2730" t="s">
        <v>1173</v>
      </c>
      <c r="K14" s="2730"/>
      <c r="L14" s="2730" t="s">
        <v>1174</v>
      </c>
      <c r="M14" s="2730"/>
    </row>
    <row r="15" spans="1:13" ht="15" customHeight="1">
      <c r="A15" s="2727" t="s">
        <v>1175</v>
      </c>
      <c r="B15" s="2727"/>
      <c r="C15" s="1017">
        <v>742465</v>
      </c>
      <c r="D15" s="1017">
        <v>198</v>
      </c>
      <c r="E15" s="1017">
        <v>71</v>
      </c>
      <c r="F15" s="2728">
        <v>25</v>
      </c>
      <c r="G15" s="2729"/>
      <c r="H15" s="2730" t="s">
        <v>1176</v>
      </c>
      <c r="I15" s="2730"/>
      <c r="J15" s="2730" t="s">
        <v>1177</v>
      </c>
      <c r="K15" s="2730"/>
      <c r="L15" s="2730" t="s">
        <v>1178</v>
      </c>
      <c r="M15" s="2730"/>
    </row>
    <row r="16" spans="1:13" ht="15" customHeight="1">
      <c r="A16" s="2727" t="s">
        <v>1179</v>
      </c>
      <c r="B16" s="2727"/>
      <c r="C16" s="1017">
        <v>728512</v>
      </c>
      <c r="D16" s="1017">
        <v>201</v>
      </c>
      <c r="E16" s="1017">
        <v>68</v>
      </c>
      <c r="F16" s="2728">
        <v>25</v>
      </c>
      <c r="G16" s="2729"/>
      <c r="H16" s="2730" t="s">
        <v>1180</v>
      </c>
      <c r="I16" s="2730"/>
      <c r="J16" s="2730" t="s">
        <v>1181</v>
      </c>
      <c r="K16" s="2730"/>
      <c r="L16" s="2730" t="s">
        <v>1182</v>
      </c>
      <c r="M16" s="2730"/>
    </row>
    <row r="17" spans="1:13" ht="15" customHeight="1">
      <c r="A17" s="2727" t="s">
        <v>1183</v>
      </c>
      <c r="B17" s="2727"/>
      <c r="C17" s="1017">
        <v>712040</v>
      </c>
      <c r="D17" s="1017">
        <v>190</v>
      </c>
      <c r="E17" s="1017">
        <v>74</v>
      </c>
      <c r="F17" s="2728">
        <v>29</v>
      </c>
      <c r="G17" s="2729"/>
      <c r="H17" s="2730" t="s">
        <v>1184</v>
      </c>
      <c r="I17" s="2730"/>
      <c r="J17" s="2730" t="s">
        <v>1185</v>
      </c>
      <c r="K17" s="2730"/>
      <c r="L17" s="2730" t="s">
        <v>1186</v>
      </c>
      <c r="M17" s="2730"/>
    </row>
    <row r="18" spans="1:13" ht="15" customHeight="1">
      <c r="A18" s="2727" t="s">
        <v>1187</v>
      </c>
      <c r="B18" s="2727"/>
      <c r="C18" s="1017">
        <v>703397</v>
      </c>
      <c r="D18" s="1017">
        <v>165</v>
      </c>
      <c r="E18" s="1017">
        <v>70</v>
      </c>
      <c r="F18" s="2728">
        <v>28</v>
      </c>
      <c r="G18" s="2729"/>
      <c r="H18" s="2730" t="s">
        <v>1188</v>
      </c>
      <c r="I18" s="2730"/>
      <c r="J18" s="2730" t="s">
        <v>1189</v>
      </c>
      <c r="K18" s="2730"/>
      <c r="L18" s="2730" t="s">
        <v>1190</v>
      </c>
      <c r="M18" s="2730"/>
    </row>
    <row r="19" spans="1:13" ht="15" customHeight="1">
      <c r="A19" s="2727" t="s">
        <v>1191</v>
      </c>
      <c r="B19" s="2727"/>
      <c r="C19" s="1017">
        <v>674850</v>
      </c>
      <c r="D19" s="1017">
        <v>151</v>
      </c>
      <c r="E19" s="1017">
        <v>62</v>
      </c>
      <c r="F19" s="2728">
        <v>26</v>
      </c>
      <c r="G19" s="2729"/>
      <c r="H19" s="2730" t="s">
        <v>1192</v>
      </c>
      <c r="I19" s="2730"/>
      <c r="J19" s="2730" t="s">
        <v>1193</v>
      </c>
      <c r="K19" s="2730"/>
      <c r="L19" s="2730" t="s">
        <v>1194</v>
      </c>
      <c r="M19" s="2730"/>
    </row>
    <row r="20" spans="1:13" ht="15" customHeight="1">
      <c r="A20" s="2722" t="s">
        <v>1195</v>
      </c>
      <c r="B20" s="2722"/>
      <c r="C20" s="1018">
        <v>624482</v>
      </c>
      <c r="D20" s="1018">
        <v>146</v>
      </c>
      <c r="E20" s="1018">
        <v>65</v>
      </c>
      <c r="F20" s="2715">
        <v>24</v>
      </c>
      <c r="G20" s="2716"/>
      <c r="H20" s="2723" t="s">
        <v>1196</v>
      </c>
      <c r="I20" s="2723"/>
      <c r="J20" s="2723" t="s">
        <v>1197</v>
      </c>
      <c r="K20" s="2723"/>
      <c r="L20" s="2723" t="s">
        <v>1198</v>
      </c>
      <c r="M20" s="2723"/>
    </row>
    <row r="21" spans="1:13" ht="15" customHeight="1">
      <c r="A21" s="2713" t="s">
        <v>1199</v>
      </c>
      <c r="B21" s="2724"/>
      <c r="C21" s="1018">
        <v>582573</v>
      </c>
      <c r="D21" s="1018">
        <v>150</v>
      </c>
      <c r="E21" s="1018">
        <v>62</v>
      </c>
      <c r="F21" s="2715">
        <v>26</v>
      </c>
      <c r="G21" s="2725"/>
      <c r="H21" s="2717" t="s">
        <v>1200</v>
      </c>
      <c r="I21" s="2726"/>
      <c r="J21" s="2717" t="s">
        <v>1201</v>
      </c>
      <c r="K21" s="2726"/>
      <c r="L21" s="2717" t="s">
        <v>1202</v>
      </c>
      <c r="M21" s="2726"/>
    </row>
    <row r="22" spans="1:13" ht="15" customHeight="1">
      <c r="A22" s="2713" t="s">
        <v>1203</v>
      </c>
      <c r="B22" s="2714"/>
      <c r="C22" s="1018">
        <v>545967</v>
      </c>
      <c r="D22" s="1018">
        <v>146</v>
      </c>
      <c r="E22" s="1018">
        <v>53</v>
      </c>
      <c r="F22" s="2715">
        <v>24</v>
      </c>
      <c r="G22" s="2716"/>
      <c r="H22" s="2717" t="s">
        <v>1204</v>
      </c>
      <c r="I22" s="2718"/>
      <c r="J22" s="2717" t="s">
        <v>1205</v>
      </c>
      <c r="K22" s="2718"/>
      <c r="L22" s="2720" t="s">
        <v>1206</v>
      </c>
      <c r="M22" s="2721"/>
    </row>
    <row r="23" spans="1:13" ht="15" customHeight="1">
      <c r="A23" s="2713" t="s">
        <v>1207</v>
      </c>
      <c r="B23" s="2714"/>
      <c r="C23" s="1018">
        <v>505141</v>
      </c>
      <c r="D23" s="1018">
        <v>173</v>
      </c>
      <c r="E23" s="1018">
        <v>52</v>
      </c>
      <c r="F23" s="2715">
        <v>23</v>
      </c>
      <c r="G23" s="2716"/>
      <c r="H23" s="2717" t="s">
        <v>1208</v>
      </c>
      <c r="I23" s="2718"/>
      <c r="J23" s="2717" t="s">
        <v>1209</v>
      </c>
      <c r="K23" s="2718"/>
      <c r="L23" s="2717" t="s">
        <v>1210</v>
      </c>
      <c r="M23" s="2718"/>
    </row>
    <row r="24" spans="1:13" ht="15" customHeight="1">
      <c r="A24" s="2713" t="s">
        <v>1211</v>
      </c>
      <c r="B24" s="2714"/>
      <c r="C24" s="1018">
        <v>473388</v>
      </c>
      <c r="D24" s="1018">
        <v>178</v>
      </c>
      <c r="E24" s="1018">
        <v>50</v>
      </c>
      <c r="F24" s="2715">
        <v>19</v>
      </c>
      <c r="G24" s="2716"/>
      <c r="H24" s="2717" t="s">
        <v>1212</v>
      </c>
      <c r="I24" s="2718"/>
      <c r="J24" s="2717" t="s">
        <v>1213</v>
      </c>
      <c r="K24" s="2718"/>
      <c r="L24" s="2717" t="s">
        <v>1214</v>
      </c>
      <c r="M24" s="2718"/>
    </row>
    <row r="25" spans="1:13" ht="15" customHeight="1">
      <c r="A25" s="2692" t="s">
        <v>1215</v>
      </c>
      <c r="B25" s="2719"/>
      <c r="C25" s="1823">
        <v>445345</v>
      </c>
      <c r="D25" s="1823">
        <v>182</v>
      </c>
      <c r="E25" s="1823">
        <v>47</v>
      </c>
      <c r="F25" s="2694">
        <v>19</v>
      </c>
      <c r="G25" s="2695"/>
      <c r="H25" s="2696" t="s">
        <v>1216</v>
      </c>
      <c r="I25" s="2719"/>
      <c r="J25" s="2696" t="s">
        <v>1217</v>
      </c>
      <c r="K25" s="2719"/>
      <c r="L25" s="2696" t="s">
        <v>1218</v>
      </c>
      <c r="M25" s="2719"/>
    </row>
    <row r="26" spans="1:13" ht="15" customHeight="1">
      <c r="A26" s="2692" t="s">
        <v>2144</v>
      </c>
      <c r="B26" s="2693"/>
      <c r="C26" s="1823">
        <v>431293</v>
      </c>
      <c r="D26" s="1823">
        <v>161</v>
      </c>
      <c r="E26" s="1823">
        <v>47</v>
      </c>
      <c r="F26" s="2694">
        <v>14</v>
      </c>
      <c r="G26" s="2695"/>
      <c r="H26" s="2696" t="s">
        <v>2145</v>
      </c>
      <c r="I26" s="2697"/>
      <c r="J26" s="2696" t="s">
        <v>2146</v>
      </c>
      <c r="K26" s="2697"/>
      <c r="L26" s="2696" t="s">
        <v>2147</v>
      </c>
      <c r="M26" s="2697"/>
    </row>
    <row r="27" spans="1:13" ht="15" customHeight="1">
      <c r="A27" s="2706" t="s">
        <v>2199</v>
      </c>
      <c r="B27" s="2707"/>
      <c r="C27" s="2235">
        <v>422373</v>
      </c>
      <c r="D27" s="2235">
        <v>153</v>
      </c>
      <c r="E27" s="2235">
        <v>46</v>
      </c>
      <c r="F27" s="2708">
        <v>13</v>
      </c>
      <c r="G27" s="2709"/>
      <c r="H27" s="2710" t="s">
        <v>2200</v>
      </c>
      <c r="I27" s="2711"/>
      <c r="J27" s="2710" t="s">
        <v>2201</v>
      </c>
      <c r="K27" s="2711"/>
      <c r="L27" s="2710" t="s">
        <v>2202</v>
      </c>
      <c r="M27" s="2711"/>
    </row>
    <row r="28" spans="1:13" ht="15" customHeight="1">
      <c r="A28" s="385" t="s">
        <v>138</v>
      </c>
      <c r="B28" s="385"/>
      <c r="C28" s="1019"/>
      <c r="D28" s="1019"/>
      <c r="E28" s="1019"/>
      <c r="F28" s="1019"/>
      <c r="G28" s="384"/>
      <c r="H28" s="384"/>
      <c r="I28" s="384"/>
      <c r="J28" s="384"/>
      <c r="K28" s="384"/>
      <c r="L28" s="384"/>
      <c r="M28" s="366"/>
    </row>
    <row r="29" spans="1:13" ht="13.5" customHeight="1">
      <c r="A29" s="296" t="s">
        <v>1219</v>
      </c>
      <c r="B29" s="152"/>
      <c r="C29" s="152"/>
      <c r="D29" s="152"/>
      <c r="E29" s="152"/>
      <c r="F29" s="152"/>
      <c r="G29" s="152"/>
      <c r="H29" s="152"/>
      <c r="I29" s="152"/>
      <c r="J29" s="152"/>
      <c r="K29" s="152"/>
      <c r="L29" s="152"/>
      <c r="M29" s="152"/>
    </row>
    <row r="30" spans="1:13" ht="13.5" customHeight="1">
      <c r="A30" s="296" t="s">
        <v>1220</v>
      </c>
      <c r="B30" s="152"/>
      <c r="C30" s="152"/>
      <c r="D30" s="152"/>
      <c r="E30" s="152"/>
      <c r="F30" s="152"/>
      <c r="G30" s="152"/>
      <c r="H30" s="152"/>
      <c r="I30" s="152"/>
      <c r="J30" s="152"/>
      <c r="K30" s="152"/>
      <c r="L30" s="152"/>
      <c r="M30" s="152"/>
    </row>
    <row r="31" spans="1:13" ht="13.5" customHeight="1">
      <c r="A31" s="296" t="s">
        <v>1221</v>
      </c>
      <c r="B31" s="152"/>
      <c r="C31" s="152"/>
      <c r="D31" s="152"/>
      <c r="E31" s="152"/>
      <c r="F31" s="152"/>
      <c r="G31" s="152"/>
      <c r="H31" s="152"/>
      <c r="I31" s="152"/>
      <c r="J31" s="152"/>
      <c r="K31" s="152"/>
      <c r="L31" s="152"/>
      <c r="M31" s="152"/>
    </row>
    <row r="32" spans="1:13" ht="6" customHeight="1">
      <c r="A32" s="296"/>
      <c r="B32" s="152"/>
      <c r="C32" s="152"/>
      <c r="D32" s="152"/>
      <c r="E32" s="152"/>
      <c r="F32" s="152"/>
      <c r="G32" s="152"/>
      <c r="H32" s="152"/>
      <c r="I32" s="152"/>
      <c r="J32" s="152"/>
      <c r="K32" s="152"/>
      <c r="L32" s="152"/>
      <c r="M32" s="152"/>
    </row>
    <row r="33" spans="1:13" ht="24.75" customHeight="1">
      <c r="A33" s="152" t="s">
        <v>1222</v>
      </c>
      <c r="C33" s="152"/>
      <c r="D33" s="152"/>
      <c r="E33" s="152"/>
      <c r="F33" s="152"/>
      <c r="G33" s="152"/>
      <c r="H33" s="152"/>
      <c r="I33" s="152"/>
      <c r="J33" s="152"/>
      <c r="K33" s="152"/>
      <c r="L33" s="152"/>
      <c r="M33" s="152"/>
    </row>
    <row r="34" spans="1:13" ht="24.75" customHeight="1">
      <c r="A34" s="152"/>
      <c r="B34" s="152"/>
      <c r="C34" s="152"/>
      <c r="D34" s="152"/>
      <c r="E34" s="152"/>
      <c r="F34" s="152"/>
      <c r="G34" s="152"/>
      <c r="H34" s="152"/>
      <c r="I34" s="152"/>
      <c r="J34" s="152"/>
      <c r="K34" s="152"/>
      <c r="L34" s="152"/>
      <c r="M34" s="152"/>
    </row>
    <row r="35" spans="1:13" ht="22.5" customHeight="1">
      <c r="A35" s="297" t="s">
        <v>1223</v>
      </c>
      <c r="B35" s="152"/>
      <c r="C35" s="152"/>
      <c r="D35" s="152"/>
      <c r="E35" s="152"/>
      <c r="F35" s="152"/>
      <c r="G35" s="152"/>
      <c r="H35" s="152"/>
      <c r="I35" s="152"/>
      <c r="J35" s="152"/>
      <c r="K35" s="152"/>
      <c r="L35" s="152"/>
      <c r="M35" s="152"/>
    </row>
    <row r="36" spans="1:13" ht="22.5" customHeight="1">
      <c r="A36" s="297" t="s">
        <v>1133</v>
      </c>
      <c r="B36" s="152"/>
      <c r="C36" s="152"/>
      <c r="D36" s="152"/>
      <c r="E36" s="152"/>
      <c r="F36" s="152"/>
      <c r="G36" s="152"/>
      <c r="H36" s="152"/>
      <c r="I36" s="152"/>
      <c r="J36" s="152"/>
      <c r="K36" s="152"/>
      <c r="L36" s="152"/>
      <c r="M36" s="1020"/>
    </row>
    <row r="37" spans="1:13" ht="24" customHeight="1">
      <c r="A37" s="2712" t="s">
        <v>127</v>
      </c>
      <c r="B37" s="2698" t="s">
        <v>1224</v>
      </c>
      <c r="C37" s="2480" t="s">
        <v>1225</v>
      </c>
      <c r="D37" s="2480" t="s">
        <v>1226</v>
      </c>
      <c r="E37" s="2480" t="s">
        <v>1227</v>
      </c>
      <c r="F37" s="2698" t="s">
        <v>1228</v>
      </c>
      <c r="G37" s="152"/>
      <c r="H37" s="152"/>
      <c r="I37" s="152"/>
      <c r="J37" s="152"/>
      <c r="K37" s="152"/>
      <c r="L37" s="152"/>
      <c r="M37" s="1021"/>
    </row>
    <row r="38" spans="1:13">
      <c r="A38" s="2701"/>
      <c r="B38" s="2699"/>
      <c r="C38" s="2499"/>
      <c r="D38" s="2499"/>
      <c r="E38" s="2499"/>
      <c r="F38" s="2699"/>
      <c r="G38" s="152"/>
      <c r="H38" s="152"/>
      <c r="I38" s="152"/>
      <c r="J38" s="152"/>
      <c r="K38" s="152"/>
      <c r="L38" s="152"/>
      <c r="M38" s="1021"/>
    </row>
    <row r="39" spans="1:13" ht="15" customHeight="1">
      <c r="A39" s="1022">
        <v>2000</v>
      </c>
      <c r="B39" s="1023" t="s">
        <v>1229</v>
      </c>
      <c r="C39" s="1023">
        <v>86883</v>
      </c>
      <c r="D39" s="1023">
        <v>54</v>
      </c>
      <c r="E39" s="1023">
        <v>42</v>
      </c>
      <c r="F39" s="1023">
        <v>8</v>
      </c>
      <c r="G39" s="152"/>
      <c r="H39" s="152"/>
      <c r="I39" s="152"/>
      <c r="J39" s="152"/>
      <c r="K39" s="152"/>
      <c r="L39" s="152"/>
      <c r="M39" s="1021"/>
    </row>
    <row r="40" spans="1:13" ht="15" customHeight="1">
      <c r="A40" s="1024">
        <v>2001</v>
      </c>
      <c r="B40" s="1025" t="s">
        <v>1229</v>
      </c>
      <c r="C40" s="1025">
        <v>85300</v>
      </c>
      <c r="D40" s="1025">
        <v>34</v>
      </c>
      <c r="E40" s="1025">
        <v>41</v>
      </c>
      <c r="F40" s="1025">
        <v>9</v>
      </c>
      <c r="G40" s="152"/>
      <c r="H40" s="152"/>
      <c r="I40" s="152"/>
      <c r="J40" s="152"/>
      <c r="K40" s="152"/>
      <c r="L40" s="152"/>
      <c r="M40" s="1021"/>
    </row>
    <row r="41" spans="1:13" ht="15" customHeight="1">
      <c r="A41" s="1024">
        <v>2002</v>
      </c>
      <c r="B41" s="1025" t="s">
        <v>1229</v>
      </c>
      <c r="C41" s="1025">
        <v>89338</v>
      </c>
      <c r="D41" s="1025">
        <v>48</v>
      </c>
      <c r="E41" s="1025">
        <v>13</v>
      </c>
      <c r="F41" s="1025">
        <v>7</v>
      </c>
      <c r="G41" s="152"/>
      <c r="H41" s="152"/>
      <c r="I41" s="152"/>
      <c r="J41" s="152"/>
      <c r="K41" s="152"/>
      <c r="L41" s="152"/>
      <c r="M41" s="1021"/>
    </row>
    <row r="42" spans="1:13" ht="15" customHeight="1">
      <c r="A42" s="1024">
        <v>2003</v>
      </c>
      <c r="B42" s="1025" t="s">
        <v>1229</v>
      </c>
      <c r="C42" s="1025">
        <v>97824</v>
      </c>
      <c r="D42" s="1025">
        <v>42</v>
      </c>
      <c r="E42" s="1025">
        <v>15</v>
      </c>
      <c r="F42" s="1025">
        <v>7</v>
      </c>
      <c r="G42" s="152"/>
      <c r="H42" s="152"/>
      <c r="I42" s="152"/>
      <c r="J42" s="152"/>
      <c r="K42" s="152"/>
      <c r="L42" s="152"/>
      <c r="M42" s="1021"/>
    </row>
    <row r="43" spans="1:13" ht="15" customHeight="1">
      <c r="A43" s="1024">
        <v>2004</v>
      </c>
      <c r="B43" s="1025" t="s">
        <v>1230</v>
      </c>
      <c r="C43" s="1025">
        <v>104616</v>
      </c>
      <c r="D43" s="1025">
        <v>37</v>
      </c>
      <c r="E43" s="1025">
        <v>16</v>
      </c>
      <c r="F43" s="1025">
        <v>5</v>
      </c>
      <c r="G43" s="152"/>
      <c r="H43" s="152"/>
      <c r="I43" s="152"/>
      <c r="J43" s="152"/>
      <c r="K43" s="152"/>
      <c r="L43" s="152"/>
      <c r="M43" s="1021"/>
    </row>
    <row r="44" spans="1:13" ht="15" customHeight="1">
      <c r="A44" s="1024">
        <v>2005</v>
      </c>
      <c r="B44" s="1025" t="s">
        <v>1231</v>
      </c>
      <c r="C44" s="1025">
        <v>122837</v>
      </c>
      <c r="D44" s="1025">
        <v>36</v>
      </c>
      <c r="E44" s="1025">
        <v>12</v>
      </c>
      <c r="F44" s="1025">
        <v>4</v>
      </c>
      <c r="G44" s="152"/>
      <c r="H44" s="152"/>
      <c r="I44" s="152"/>
      <c r="J44" s="152"/>
      <c r="K44" s="152"/>
      <c r="L44" s="152"/>
      <c r="M44" s="1021"/>
    </row>
    <row r="45" spans="1:13" ht="15" customHeight="1">
      <c r="A45" s="1024">
        <v>2006</v>
      </c>
      <c r="B45" s="1025" t="s">
        <v>1232</v>
      </c>
      <c r="C45" s="1025">
        <v>120434</v>
      </c>
      <c r="D45" s="1025">
        <v>40</v>
      </c>
      <c r="E45" s="1025">
        <v>17</v>
      </c>
      <c r="F45" s="1025">
        <v>4</v>
      </c>
      <c r="G45" s="152"/>
      <c r="H45" s="152"/>
      <c r="I45" s="152"/>
      <c r="J45" s="152"/>
      <c r="K45" s="152"/>
      <c r="L45" s="152"/>
      <c r="M45" s="1021"/>
    </row>
    <row r="46" spans="1:13" ht="15" customHeight="1">
      <c r="A46" s="1024">
        <v>2007</v>
      </c>
      <c r="B46" s="1025" t="s">
        <v>1229</v>
      </c>
      <c r="C46" s="1025">
        <v>117878</v>
      </c>
      <c r="D46" s="1025">
        <v>47</v>
      </c>
      <c r="E46" s="1025">
        <v>23</v>
      </c>
      <c r="F46" s="1025">
        <v>6</v>
      </c>
      <c r="G46" s="152"/>
      <c r="H46" s="152"/>
      <c r="I46" s="152"/>
      <c r="J46" s="152"/>
      <c r="K46" s="152"/>
      <c r="L46" s="152"/>
      <c r="M46" s="1021"/>
    </row>
    <row r="47" spans="1:13" ht="15" customHeight="1">
      <c r="A47" s="1024">
        <v>2008</v>
      </c>
      <c r="B47" s="1025" t="s">
        <v>1231</v>
      </c>
      <c r="C47" s="1025">
        <v>145811</v>
      </c>
      <c r="D47" s="1025">
        <v>39</v>
      </c>
      <c r="E47" s="1025">
        <v>13</v>
      </c>
      <c r="F47" s="1025">
        <v>5</v>
      </c>
      <c r="G47" s="152"/>
      <c r="H47" s="152"/>
      <c r="I47" s="152"/>
      <c r="J47" s="152"/>
      <c r="K47" s="152"/>
      <c r="L47" s="152"/>
      <c r="M47" s="1021"/>
    </row>
    <row r="48" spans="1:13" ht="15" customHeight="1">
      <c r="A48" s="1024">
        <v>2009</v>
      </c>
      <c r="B48" s="1025" t="s">
        <v>1231</v>
      </c>
      <c r="C48" s="1025">
        <v>145376</v>
      </c>
      <c r="D48" s="1025">
        <v>41</v>
      </c>
      <c r="E48" s="1025">
        <v>10</v>
      </c>
      <c r="F48" s="1025">
        <v>2</v>
      </c>
      <c r="G48" s="152"/>
      <c r="H48" s="152"/>
      <c r="I48" s="152"/>
      <c r="J48" s="152"/>
      <c r="K48" s="152"/>
      <c r="L48" s="152"/>
      <c r="M48" s="1021"/>
    </row>
    <row r="49" spans="1:13" ht="15" customHeight="1">
      <c r="A49" s="1024">
        <v>2010</v>
      </c>
      <c r="B49" s="1025" t="s">
        <v>1231</v>
      </c>
      <c r="C49" s="1025">
        <v>143503</v>
      </c>
      <c r="D49" s="1025">
        <v>49</v>
      </c>
      <c r="E49" s="1025">
        <v>20</v>
      </c>
      <c r="F49" s="1025">
        <v>5</v>
      </c>
      <c r="G49" s="152"/>
      <c r="H49" s="152"/>
      <c r="I49" s="152"/>
      <c r="J49" s="152"/>
      <c r="K49" s="152"/>
      <c r="L49" s="152"/>
      <c r="M49" s="1021"/>
    </row>
    <row r="50" spans="1:13" ht="15" customHeight="1">
      <c r="A50" s="1024">
        <v>2011</v>
      </c>
      <c r="B50" s="1025" t="s">
        <v>1233</v>
      </c>
      <c r="C50" s="1025">
        <v>151765</v>
      </c>
      <c r="D50" s="1025">
        <v>43</v>
      </c>
      <c r="E50" s="1025">
        <v>19</v>
      </c>
      <c r="F50" s="1025">
        <v>8</v>
      </c>
      <c r="G50" s="152"/>
      <c r="H50" s="152"/>
      <c r="I50" s="152"/>
      <c r="J50" s="152"/>
      <c r="K50" s="152"/>
      <c r="L50" s="152"/>
      <c r="M50" s="1021"/>
    </row>
    <row r="51" spans="1:13" ht="15" customHeight="1">
      <c r="A51" s="1024">
        <v>2012</v>
      </c>
      <c r="B51" s="1025" t="s">
        <v>1233</v>
      </c>
      <c r="C51" s="1025">
        <v>156010</v>
      </c>
      <c r="D51" s="1025">
        <v>26</v>
      </c>
      <c r="E51" s="1025">
        <v>9</v>
      </c>
      <c r="F51" s="1025">
        <v>5</v>
      </c>
      <c r="G51" s="152"/>
      <c r="H51" s="152"/>
      <c r="I51" s="152"/>
      <c r="J51" s="152"/>
      <c r="K51" s="152"/>
      <c r="L51" s="152"/>
      <c r="M51" s="1021"/>
    </row>
    <row r="52" spans="1:13" ht="15" customHeight="1">
      <c r="A52" s="1024">
        <v>2013</v>
      </c>
      <c r="B52" s="1025" t="s">
        <v>1234</v>
      </c>
      <c r="C52" s="1025">
        <v>131858</v>
      </c>
      <c r="D52" s="1025">
        <v>42</v>
      </c>
      <c r="E52" s="1025">
        <v>10</v>
      </c>
      <c r="F52" s="1025">
        <v>5</v>
      </c>
      <c r="G52" s="152"/>
      <c r="H52" s="152"/>
      <c r="I52" s="152"/>
      <c r="J52" s="152"/>
      <c r="K52" s="152"/>
      <c r="L52" s="152"/>
      <c r="M52" s="1021"/>
    </row>
    <row r="53" spans="1:13" ht="15" customHeight="1">
      <c r="A53" s="1024">
        <v>2014</v>
      </c>
      <c r="B53" s="1025" t="s">
        <v>1234</v>
      </c>
      <c r="C53" s="1025">
        <v>128904</v>
      </c>
      <c r="D53" s="1025">
        <v>30</v>
      </c>
      <c r="E53" s="1025">
        <v>16</v>
      </c>
      <c r="F53" s="1025">
        <v>6</v>
      </c>
      <c r="G53" s="152"/>
      <c r="H53" s="152"/>
      <c r="I53" s="152"/>
      <c r="J53" s="152"/>
      <c r="K53" s="152"/>
      <c r="L53" s="152"/>
      <c r="M53" s="1021"/>
    </row>
    <row r="54" spans="1:13" ht="15" customHeight="1">
      <c r="A54" s="1024">
        <v>2015</v>
      </c>
      <c r="B54" s="1025" t="s">
        <v>1235</v>
      </c>
      <c r="C54" s="1025">
        <v>134860</v>
      </c>
      <c r="D54" s="1025">
        <v>24</v>
      </c>
      <c r="E54" s="1025">
        <v>16</v>
      </c>
      <c r="F54" s="1025">
        <v>4</v>
      </c>
      <c r="G54" s="152"/>
      <c r="H54" s="152"/>
      <c r="I54" s="152"/>
      <c r="J54" s="152"/>
      <c r="K54" s="152"/>
      <c r="L54" s="152"/>
      <c r="M54" s="1021"/>
    </row>
    <row r="55" spans="1:13" ht="15" customHeight="1">
      <c r="A55" s="1024">
        <v>2016</v>
      </c>
      <c r="B55" s="1026" t="s">
        <v>1236</v>
      </c>
      <c r="C55" s="1026">
        <v>123218</v>
      </c>
      <c r="D55" s="1026">
        <v>29</v>
      </c>
      <c r="E55" s="1026">
        <v>11</v>
      </c>
      <c r="F55" s="1026">
        <v>6</v>
      </c>
      <c r="G55" s="152"/>
      <c r="H55" s="152"/>
      <c r="I55" s="152"/>
      <c r="J55" s="152"/>
      <c r="K55" s="152"/>
      <c r="L55" s="152"/>
      <c r="M55" s="1021"/>
    </row>
    <row r="56" spans="1:13" ht="15" customHeight="1">
      <c r="A56" s="1027">
        <v>2017</v>
      </c>
      <c r="B56" s="1028" t="s">
        <v>1237</v>
      </c>
      <c r="C56" s="1028">
        <v>105642</v>
      </c>
      <c r="D56" s="1028">
        <v>21</v>
      </c>
      <c r="E56" s="1028">
        <v>12</v>
      </c>
      <c r="F56" s="1029">
        <v>3</v>
      </c>
      <c r="G56" s="152"/>
      <c r="H56" s="152"/>
      <c r="I56" s="152"/>
      <c r="J56" s="152"/>
      <c r="K56" s="152"/>
      <c r="L56" s="152"/>
      <c r="M56" s="1021"/>
    </row>
    <row r="57" spans="1:13" ht="15" customHeight="1">
      <c r="A57" s="1027">
        <v>2018</v>
      </c>
      <c r="B57" s="1028" t="s">
        <v>1238</v>
      </c>
      <c r="C57" s="1028">
        <v>89949</v>
      </c>
      <c r="D57" s="1028">
        <v>46</v>
      </c>
      <c r="E57" s="1028">
        <v>7</v>
      </c>
      <c r="F57" s="1029">
        <v>7</v>
      </c>
      <c r="G57" s="152"/>
      <c r="H57" s="152"/>
      <c r="I57" s="152"/>
      <c r="J57" s="152"/>
      <c r="K57" s="152"/>
      <c r="L57" s="152"/>
      <c r="M57" s="1021"/>
    </row>
    <row r="58" spans="1:13" ht="15" customHeight="1">
      <c r="A58" s="1027">
        <v>2019</v>
      </c>
      <c r="B58" s="1028" t="s">
        <v>1239</v>
      </c>
      <c r="C58" s="1028">
        <v>92298</v>
      </c>
      <c r="D58" s="1028">
        <v>26</v>
      </c>
      <c r="E58" s="1028">
        <v>7</v>
      </c>
      <c r="F58" s="1029">
        <v>4</v>
      </c>
      <c r="G58" s="152"/>
      <c r="H58" s="152"/>
      <c r="I58" s="152"/>
      <c r="J58" s="152"/>
      <c r="K58" s="152"/>
      <c r="L58" s="152"/>
      <c r="M58" s="1021"/>
    </row>
    <row r="59" spans="1:13" ht="15" customHeight="1">
      <c r="A59" s="1027">
        <v>2020</v>
      </c>
      <c r="B59" s="1028" t="s">
        <v>1240</v>
      </c>
      <c r="C59" s="1028">
        <v>94034</v>
      </c>
      <c r="D59" s="1028">
        <v>51</v>
      </c>
      <c r="E59" s="1028">
        <v>15</v>
      </c>
      <c r="F59" s="1029">
        <v>3</v>
      </c>
      <c r="G59" s="152"/>
      <c r="H59" s="152"/>
      <c r="I59" s="152"/>
      <c r="J59" s="152"/>
      <c r="K59" s="152"/>
      <c r="L59" s="152"/>
      <c r="M59" s="1021"/>
    </row>
    <row r="60" spans="1:13" ht="15" customHeight="1">
      <c r="A60" s="1027">
        <v>2021</v>
      </c>
      <c r="B60" s="1028" t="s">
        <v>1240</v>
      </c>
      <c r="C60" s="1028">
        <v>91465</v>
      </c>
      <c r="D60" s="1028">
        <v>34</v>
      </c>
      <c r="E60" s="1028">
        <v>9</v>
      </c>
      <c r="F60" s="1029">
        <v>2</v>
      </c>
      <c r="G60" s="152"/>
      <c r="H60" s="152"/>
      <c r="I60" s="152"/>
      <c r="J60" s="152"/>
      <c r="K60" s="152"/>
      <c r="L60" s="152"/>
      <c r="M60" s="1021"/>
    </row>
    <row r="61" spans="1:13" ht="15" customHeight="1">
      <c r="A61" s="1027">
        <v>2022</v>
      </c>
      <c r="B61" s="1028" t="s">
        <v>1239</v>
      </c>
      <c r="C61" s="1028">
        <v>77599</v>
      </c>
      <c r="D61" s="1028">
        <v>25</v>
      </c>
      <c r="E61" s="1028">
        <v>9</v>
      </c>
      <c r="F61" s="1029">
        <v>3</v>
      </c>
      <c r="G61" s="152"/>
      <c r="H61" s="152"/>
      <c r="I61" s="152"/>
      <c r="J61" s="152"/>
      <c r="K61" s="152"/>
      <c r="L61" s="152"/>
      <c r="M61" s="1021"/>
    </row>
    <row r="62" spans="1:13" ht="15" customHeight="1">
      <c r="A62" s="1024">
        <v>2023</v>
      </c>
      <c r="B62" s="1025" t="s">
        <v>1239</v>
      </c>
      <c r="C62" s="1025">
        <v>75897</v>
      </c>
      <c r="D62" s="1025">
        <v>25</v>
      </c>
      <c r="E62" s="1025">
        <v>7</v>
      </c>
      <c r="F62" s="1035">
        <v>2</v>
      </c>
      <c r="G62" s="152"/>
      <c r="H62" s="152"/>
      <c r="I62" s="152"/>
      <c r="J62" s="152"/>
      <c r="K62" s="152"/>
      <c r="L62" s="152"/>
      <c r="M62" s="1021"/>
    </row>
    <row r="63" spans="1:13" ht="15" customHeight="1">
      <c r="A63" s="2236">
        <v>2024</v>
      </c>
      <c r="B63" s="2237" t="s">
        <v>2203</v>
      </c>
      <c r="C63" s="2237">
        <v>83378</v>
      </c>
      <c r="D63" s="2237">
        <v>18</v>
      </c>
      <c r="E63" s="2237">
        <v>6</v>
      </c>
      <c r="F63" s="2238">
        <v>3</v>
      </c>
      <c r="G63" s="152"/>
      <c r="H63" s="152"/>
      <c r="I63" s="152"/>
      <c r="J63" s="152"/>
      <c r="K63" s="152"/>
      <c r="L63" s="152"/>
      <c r="M63" s="1021"/>
    </row>
    <row r="64" spans="1:13" ht="15" customHeight="1">
      <c r="A64" s="1050" t="s">
        <v>1241</v>
      </c>
      <c r="B64" s="1825"/>
      <c r="C64" s="1825">
        <f>SUM(C39:C63)</f>
        <v>2796677</v>
      </c>
      <c r="D64" s="1825">
        <f>SUM(D39:D63)</f>
        <v>907</v>
      </c>
      <c r="E64" s="1825">
        <f>SUM(E39:E63)</f>
        <v>375</v>
      </c>
      <c r="F64" s="1825">
        <f>SUM(F39:F63)</f>
        <v>123</v>
      </c>
      <c r="G64" s="152"/>
      <c r="H64" s="152"/>
      <c r="I64" s="152"/>
      <c r="J64" s="152"/>
      <c r="K64" s="152"/>
      <c r="L64" s="152"/>
      <c r="M64" s="1021"/>
    </row>
    <row r="65" spans="1:13" ht="15" customHeight="1">
      <c r="A65" s="385"/>
      <c r="B65" s="1030"/>
      <c r="C65" s="1030"/>
      <c r="D65" s="1030"/>
      <c r="E65" s="1030"/>
      <c r="F65" s="1030"/>
      <c r="G65" s="1030"/>
      <c r="H65" s="296"/>
      <c r="I65" s="296"/>
      <c r="J65" s="1011"/>
      <c r="K65" s="1011"/>
      <c r="L65" s="1011"/>
      <c r="M65" s="1031"/>
    </row>
    <row r="66" spans="1:13" ht="19.5" customHeight="1">
      <c r="A66" s="369" t="s">
        <v>1242</v>
      </c>
      <c r="B66" s="1030"/>
      <c r="C66" s="1030"/>
      <c r="D66" s="1030"/>
      <c r="E66" s="1030"/>
      <c r="F66" s="1030"/>
      <c r="G66" s="1030"/>
      <c r="H66" s="296"/>
      <c r="I66" s="296"/>
      <c r="J66" s="1011"/>
      <c r="K66" s="1011"/>
      <c r="L66" s="1011"/>
      <c r="M66" s="1031"/>
    </row>
    <row r="67" spans="1:13" ht="15" customHeight="1">
      <c r="A67" s="2700" t="s">
        <v>1243</v>
      </c>
      <c r="B67" s="2702" t="s">
        <v>1244</v>
      </c>
      <c r="C67" s="2702"/>
      <c r="D67" s="2702"/>
      <c r="E67" s="2702"/>
      <c r="F67" s="2703" t="s">
        <v>1245</v>
      </c>
      <c r="G67" s="2704"/>
      <c r="H67" s="2704"/>
      <c r="I67" s="2705"/>
      <c r="J67" s="152"/>
      <c r="K67" s="1011"/>
      <c r="L67" s="1011"/>
      <c r="M67" s="1031"/>
    </row>
    <row r="68" spans="1:13" ht="36" customHeight="1">
      <c r="A68" s="2701"/>
      <c r="B68" s="1032" t="s">
        <v>1224</v>
      </c>
      <c r="C68" s="1032" t="s">
        <v>1246</v>
      </c>
      <c r="D68" s="1032" t="s">
        <v>1247</v>
      </c>
      <c r="E68" s="1032" t="s">
        <v>1248</v>
      </c>
      <c r="F68" s="1032" t="s">
        <v>1224</v>
      </c>
      <c r="G68" s="1032" t="s">
        <v>1246</v>
      </c>
      <c r="H68" s="1032" t="s">
        <v>1247</v>
      </c>
      <c r="I68" s="345" t="s">
        <v>1248</v>
      </c>
      <c r="J68" s="152"/>
      <c r="K68" s="1011"/>
      <c r="L68" s="152"/>
      <c r="M68" s="1033"/>
    </row>
    <row r="69" spans="1:13" ht="15" customHeight="1">
      <c r="A69" s="1024">
        <v>2012</v>
      </c>
      <c r="B69" s="1034" t="s">
        <v>1233</v>
      </c>
      <c r="C69" s="1035">
        <v>5</v>
      </c>
      <c r="D69" s="1035">
        <v>1</v>
      </c>
      <c r="E69" s="1035">
        <v>0</v>
      </c>
      <c r="F69" s="1034" t="s">
        <v>1233</v>
      </c>
      <c r="G69" s="1035">
        <v>2</v>
      </c>
      <c r="H69" s="1035">
        <v>0</v>
      </c>
      <c r="I69" s="1035">
        <v>0</v>
      </c>
      <c r="J69" s="1011"/>
      <c r="K69" s="1011"/>
      <c r="L69" s="152"/>
      <c r="M69" s="152"/>
    </row>
    <row r="70" spans="1:13" ht="15" customHeight="1">
      <c r="A70" s="1024">
        <v>2013</v>
      </c>
      <c r="B70" s="1034" t="s">
        <v>1234</v>
      </c>
      <c r="C70" s="1035">
        <v>8</v>
      </c>
      <c r="D70" s="1035">
        <v>1</v>
      </c>
      <c r="E70" s="1035">
        <v>0</v>
      </c>
      <c r="F70" s="1034" t="s">
        <v>1234</v>
      </c>
      <c r="G70" s="1035">
        <v>2</v>
      </c>
      <c r="H70" s="1035">
        <v>2</v>
      </c>
      <c r="I70" s="1035">
        <v>0</v>
      </c>
      <c r="J70" s="1011"/>
      <c r="K70" s="1011"/>
      <c r="L70" s="152"/>
      <c r="M70" s="152"/>
    </row>
    <row r="71" spans="1:13" ht="15" customHeight="1">
      <c r="A71" s="1024">
        <v>2014</v>
      </c>
      <c r="B71" s="1034" t="s">
        <v>1234</v>
      </c>
      <c r="C71" s="1035">
        <v>5</v>
      </c>
      <c r="D71" s="1035">
        <v>2</v>
      </c>
      <c r="E71" s="1035">
        <v>1</v>
      </c>
      <c r="F71" s="1034" t="s">
        <v>1234</v>
      </c>
      <c r="G71" s="1035">
        <v>1</v>
      </c>
      <c r="H71" s="1035">
        <v>0</v>
      </c>
      <c r="I71" s="1035">
        <v>1</v>
      </c>
      <c r="J71" s="1011"/>
      <c r="K71" s="1011"/>
      <c r="L71" s="152"/>
      <c r="M71" s="152"/>
    </row>
    <row r="72" spans="1:13" ht="15" customHeight="1">
      <c r="A72" s="1024">
        <v>2015</v>
      </c>
      <c r="B72" s="1034" t="s">
        <v>1235</v>
      </c>
      <c r="C72" s="1035">
        <v>11</v>
      </c>
      <c r="D72" s="1035">
        <v>2</v>
      </c>
      <c r="E72" s="1035">
        <v>0</v>
      </c>
      <c r="F72" s="1034" t="s">
        <v>1235</v>
      </c>
      <c r="G72" s="1035">
        <v>5</v>
      </c>
      <c r="H72" s="1035">
        <v>1</v>
      </c>
      <c r="I72" s="1035">
        <v>0</v>
      </c>
      <c r="J72" s="1011"/>
      <c r="K72" s="1011"/>
      <c r="L72" s="152"/>
      <c r="M72" s="152"/>
    </row>
    <row r="73" spans="1:13" ht="15" customHeight="1">
      <c r="A73" s="1024">
        <v>2016</v>
      </c>
      <c r="B73" s="1036" t="s">
        <v>1236</v>
      </c>
      <c r="C73" s="1037">
        <v>10</v>
      </c>
      <c r="D73" s="1037">
        <v>3</v>
      </c>
      <c r="E73" s="1037">
        <v>0</v>
      </c>
      <c r="F73" s="1036" t="s">
        <v>1236</v>
      </c>
      <c r="G73" s="1037">
        <v>6</v>
      </c>
      <c r="H73" s="1037">
        <v>0</v>
      </c>
      <c r="I73" s="1037">
        <v>0</v>
      </c>
      <c r="J73" s="1011"/>
      <c r="K73" s="1011"/>
      <c r="L73" s="152"/>
      <c r="M73" s="152"/>
    </row>
    <row r="74" spans="1:13" ht="15" customHeight="1">
      <c r="A74" s="1027">
        <v>2017</v>
      </c>
      <c r="B74" s="1038" t="s">
        <v>1249</v>
      </c>
      <c r="C74" s="1029">
        <v>14</v>
      </c>
      <c r="D74" s="1029">
        <v>4</v>
      </c>
      <c r="E74" s="1029">
        <v>0</v>
      </c>
      <c r="F74" s="1038" t="s">
        <v>1250</v>
      </c>
      <c r="G74" s="1029">
        <v>16</v>
      </c>
      <c r="H74" s="1029">
        <v>1</v>
      </c>
      <c r="I74" s="1029">
        <v>0</v>
      </c>
      <c r="J74" s="1011"/>
      <c r="K74" s="1011"/>
      <c r="L74" s="152"/>
      <c r="M74" s="152"/>
    </row>
    <row r="75" spans="1:13" ht="15" customHeight="1">
      <c r="A75" s="1027">
        <v>2018</v>
      </c>
      <c r="B75" s="1038" t="s">
        <v>1238</v>
      </c>
      <c r="C75" s="1029">
        <v>9</v>
      </c>
      <c r="D75" s="1029">
        <v>5</v>
      </c>
      <c r="E75" s="1029">
        <v>3</v>
      </c>
      <c r="F75" s="1038" t="s">
        <v>1238</v>
      </c>
      <c r="G75" s="1029">
        <v>21</v>
      </c>
      <c r="H75" s="1029">
        <v>2</v>
      </c>
      <c r="I75" s="1029">
        <v>0</v>
      </c>
      <c r="J75" s="1011"/>
      <c r="K75" s="1011"/>
      <c r="L75" s="152"/>
      <c r="M75" s="152"/>
    </row>
    <row r="76" spans="1:13" ht="15" customHeight="1">
      <c r="A76" s="1027">
        <v>2019</v>
      </c>
      <c r="B76" s="1038" t="s">
        <v>1239</v>
      </c>
      <c r="C76" s="1029">
        <v>12</v>
      </c>
      <c r="D76" s="1029">
        <v>6</v>
      </c>
      <c r="E76" s="1029">
        <v>4</v>
      </c>
      <c r="F76" s="1038" t="s">
        <v>1239</v>
      </c>
      <c r="G76" s="1029">
        <v>8</v>
      </c>
      <c r="H76" s="1029">
        <v>2</v>
      </c>
      <c r="I76" s="1029">
        <v>2</v>
      </c>
      <c r="J76" s="1011"/>
      <c r="K76" s="1011"/>
      <c r="L76" s="152"/>
      <c r="M76" s="152"/>
    </row>
    <row r="77" spans="1:13" ht="15" customHeight="1">
      <c r="A77" s="1027">
        <v>2020</v>
      </c>
      <c r="B77" s="1038" t="s">
        <v>1240</v>
      </c>
      <c r="C77" s="1029">
        <v>15</v>
      </c>
      <c r="D77" s="1029">
        <v>1</v>
      </c>
      <c r="E77" s="1029">
        <v>0</v>
      </c>
      <c r="F77" s="1038" t="s">
        <v>1240</v>
      </c>
      <c r="G77" s="1029">
        <v>14</v>
      </c>
      <c r="H77" s="1029">
        <v>7</v>
      </c>
      <c r="I77" s="1029">
        <v>2</v>
      </c>
      <c r="J77" s="1011"/>
      <c r="K77" s="1011"/>
      <c r="L77" s="152"/>
      <c r="M77" s="152"/>
    </row>
    <row r="78" spans="1:13" ht="15" customHeight="1">
      <c r="A78" s="1027">
        <v>2021</v>
      </c>
      <c r="B78" s="1038" t="s">
        <v>1240</v>
      </c>
      <c r="C78" s="1029">
        <v>16</v>
      </c>
      <c r="D78" s="1029">
        <v>3</v>
      </c>
      <c r="E78" s="1029">
        <v>2</v>
      </c>
      <c r="F78" s="1038" t="s">
        <v>1251</v>
      </c>
      <c r="G78" s="1029">
        <v>22</v>
      </c>
      <c r="H78" s="1029">
        <v>5</v>
      </c>
      <c r="I78" s="1029">
        <v>3</v>
      </c>
      <c r="J78" s="1011"/>
      <c r="K78" s="1011"/>
      <c r="L78" s="152"/>
      <c r="M78" s="152"/>
    </row>
    <row r="79" spans="1:13" ht="15" customHeight="1">
      <c r="A79" s="1027">
        <v>2022</v>
      </c>
      <c r="B79" s="1038" t="s">
        <v>1239</v>
      </c>
      <c r="C79" s="1029">
        <v>19</v>
      </c>
      <c r="D79" s="1029">
        <v>3</v>
      </c>
      <c r="E79" s="1029">
        <v>0</v>
      </c>
      <c r="F79" s="1038" t="s">
        <v>1239</v>
      </c>
      <c r="G79" s="1029">
        <v>67</v>
      </c>
      <c r="H79" s="1029">
        <v>0</v>
      </c>
      <c r="I79" s="1029">
        <v>1</v>
      </c>
      <c r="J79" s="1011"/>
      <c r="K79" s="1011"/>
      <c r="L79" s="152"/>
      <c r="M79" s="152"/>
    </row>
    <row r="80" spans="1:13" ht="15" customHeight="1">
      <c r="A80" s="1024">
        <v>2023</v>
      </c>
      <c r="B80" s="1034" t="s">
        <v>1239</v>
      </c>
      <c r="C80" s="1035">
        <v>12</v>
      </c>
      <c r="D80" s="1035">
        <v>5</v>
      </c>
      <c r="E80" s="1035">
        <v>1</v>
      </c>
      <c r="F80" s="1900" t="s">
        <v>2148</v>
      </c>
      <c r="G80" s="1035">
        <v>14</v>
      </c>
      <c r="H80" s="1035">
        <v>4</v>
      </c>
      <c r="I80" s="1035">
        <v>5</v>
      </c>
      <c r="J80" s="1011"/>
      <c r="K80" s="1011"/>
      <c r="L80" s="152"/>
      <c r="M80" s="152"/>
    </row>
    <row r="81" spans="1:14" ht="15" customHeight="1">
      <c r="A81" s="2236">
        <v>2024</v>
      </c>
      <c r="B81" s="2239" t="s">
        <v>2203</v>
      </c>
      <c r="C81" s="2238">
        <v>7</v>
      </c>
      <c r="D81" s="2238">
        <v>3</v>
      </c>
      <c r="E81" s="2238">
        <v>1</v>
      </c>
      <c r="F81" s="2239" t="s">
        <v>2204</v>
      </c>
      <c r="G81" s="2238">
        <v>7</v>
      </c>
      <c r="H81" s="2238">
        <v>3</v>
      </c>
      <c r="I81" s="2238">
        <v>2</v>
      </c>
      <c r="J81" s="1011"/>
      <c r="K81" s="1011"/>
      <c r="L81" s="152"/>
      <c r="M81" s="152"/>
    </row>
    <row r="82" spans="1:14" ht="15" customHeight="1">
      <c r="A82" s="1051" t="s">
        <v>1241</v>
      </c>
      <c r="B82" s="2240"/>
      <c r="C82" s="2241">
        <f>SUM(C69:C81)</f>
        <v>143</v>
      </c>
      <c r="D82" s="2241">
        <f t="shared" ref="D82:H82" si="0">SUM(D69:D81)</f>
        <v>39</v>
      </c>
      <c r="E82" s="2241">
        <f t="shared" si="0"/>
        <v>12</v>
      </c>
      <c r="F82" s="2241"/>
      <c r="G82" s="2241">
        <f t="shared" si="0"/>
        <v>185</v>
      </c>
      <c r="H82" s="2241">
        <f t="shared" si="0"/>
        <v>27</v>
      </c>
      <c r="I82" s="2241">
        <f>SUM(I69:I81)</f>
        <v>16</v>
      </c>
      <c r="J82" s="1011"/>
      <c r="K82" s="1011"/>
      <c r="L82" s="152"/>
      <c r="M82" s="152"/>
    </row>
    <row r="83" spans="1:14" ht="13.5" customHeight="1">
      <c r="A83" s="385" t="s">
        <v>138</v>
      </c>
      <c r="B83" s="1030"/>
      <c r="C83" s="1030"/>
      <c r="D83" s="1030"/>
      <c r="E83" s="1030"/>
      <c r="F83" s="1030"/>
      <c r="G83" s="296"/>
      <c r="H83" s="296"/>
      <c r="I83" s="296"/>
      <c r="J83" s="296"/>
      <c r="K83" s="296"/>
      <c r="L83" s="296"/>
      <c r="M83" s="296"/>
    </row>
    <row r="84" spans="1:14" ht="13.5" customHeight="1">
      <c r="A84" s="296" t="s">
        <v>1219</v>
      </c>
      <c r="B84" s="152"/>
      <c r="C84" s="1039"/>
      <c r="D84" s="1039"/>
      <c r="E84" s="1039"/>
      <c r="F84" s="555"/>
      <c r="G84" s="555"/>
      <c r="H84" s="555"/>
      <c r="I84" s="555"/>
      <c r="J84" s="555"/>
      <c r="K84" s="555"/>
      <c r="L84" s="555"/>
      <c r="M84" s="555"/>
      <c r="N84" s="10"/>
    </row>
    <row r="85" spans="1:14" ht="13.5" customHeight="1">
      <c r="A85" s="296" t="s">
        <v>1220</v>
      </c>
      <c r="B85" s="152"/>
      <c r="C85" s="152"/>
      <c r="D85" s="152"/>
      <c r="E85" s="152"/>
      <c r="F85" s="152"/>
      <c r="G85" s="152"/>
      <c r="H85" s="152"/>
      <c r="I85" s="152"/>
      <c r="J85" s="152"/>
      <c r="K85" s="152"/>
      <c r="L85" s="152"/>
      <c r="M85" s="152"/>
    </row>
    <row r="86" spans="1:14" ht="13.5" customHeight="1">
      <c r="A86" s="296" t="s">
        <v>1252</v>
      </c>
      <c r="B86" s="152"/>
      <c r="C86" s="152"/>
      <c r="D86" s="152"/>
      <c r="E86" s="152"/>
      <c r="F86" s="152"/>
      <c r="G86" s="152"/>
      <c r="H86" s="152"/>
      <c r="I86" s="152"/>
      <c r="J86" s="152"/>
      <c r="K86" s="152"/>
      <c r="L86" s="152"/>
      <c r="M86" s="152"/>
    </row>
    <row r="87" spans="1:14" ht="13.5" customHeight="1">
      <c r="A87" s="296" t="s">
        <v>1253</v>
      </c>
      <c r="B87" s="152"/>
      <c r="C87" s="152"/>
      <c r="D87" s="152"/>
      <c r="E87" s="152"/>
      <c r="F87" s="152"/>
      <c r="G87" s="152"/>
      <c r="H87" s="152"/>
      <c r="I87" s="152"/>
      <c r="J87" s="152"/>
      <c r="K87" s="152"/>
      <c r="L87" s="152"/>
      <c r="M87" s="152"/>
    </row>
    <row r="88" spans="1:14" ht="5.25" customHeight="1">
      <c r="A88" s="152"/>
      <c r="B88" s="152"/>
      <c r="C88" s="152"/>
      <c r="D88" s="152"/>
      <c r="E88" s="152"/>
      <c r="F88" s="152"/>
      <c r="G88" s="152"/>
      <c r="H88" s="152"/>
      <c r="I88" s="152"/>
      <c r="J88" s="152"/>
      <c r="K88" s="152"/>
      <c r="L88" s="152"/>
      <c r="M88" s="152"/>
    </row>
    <row r="89" spans="1:14">
      <c r="A89" s="152" t="s">
        <v>1222</v>
      </c>
      <c r="B89" s="152"/>
      <c r="C89" s="152"/>
      <c r="D89" s="152"/>
      <c r="E89" s="152"/>
      <c r="F89" s="152"/>
      <c r="G89" s="152"/>
      <c r="H89" s="152"/>
      <c r="I89" s="152"/>
      <c r="J89" s="152"/>
      <c r="K89" s="152"/>
      <c r="L89" s="152"/>
      <c r="M89" s="152"/>
    </row>
  </sheetData>
  <mergeCells count="121">
    <mergeCell ref="A5:B6"/>
    <mergeCell ref="C5:G5"/>
    <mergeCell ref="H5:M5"/>
    <mergeCell ref="F6:G6"/>
    <mergeCell ref="H6:I6"/>
    <mergeCell ref="J6:K6"/>
    <mergeCell ref="L6:M6"/>
    <mergeCell ref="A7:B7"/>
    <mergeCell ref="F7:G7"/>
    <mergeCell ref="H7:I7"/>
    <mergeCell ref="J7:K7"/>
    <mergeCell ref="L7:M7"/>
    <mergeCell ref="A8:B8"/>
    <mergeCell ref="F8:G8"/>
    <mergeCell ref="H8:I8"/>
    <mergeCell ref="J8:K8"/>
    <mergeCell ref="L8:M8"/>
    <mergeCell ref="A9:B9"/>
    <mergeCell ref="F9:G9"/>
    <mergeCell ref="H9:I9"/>
    <mergeCell ref="J9:K9"/>
    <mergeCell ref="L9:M9"/>
    <mergeCell ref="A10:B10"/>
    <mergeCell ref="F10:G10"/>
    <mergeCell ref="H10:I10"/>
    <mergeCell ref="J10:K10"/>
    <mergeCell ref="L10:M10"/>
    <mergeCell ref="A11:B11"/>
    <mergeCell ref="F11:G11"/>
    <mergeCell ref="H11:I11"/>
    <mergeCell ref="J11:K11"/>
    <mergeCell ref="L11:M11"/>
    <mergeCell ref="A12:B12"/>
    <mergeCell ref="F12:G12"/>
    <mergeCell ref="H12:I12"/>
    <mergeCell ref="J12:K12"/>
    <mergeCell ref="L12:M12"/>
    <mergeCell ref="A13:B13"/>
    <mergeCell ref="F13:G13"/>
    <mergeCell ref="H13:I13"/>
    <mergeCell ref="J13:K13"/>
    <mergeCell ref="L13:M13"/>
    <mergeCell ref="A14:B14"/>
    <mergeCell ref="F14:G14"/>
    <mergeCell ref="H14:I14"/>
    <mergeCell ref="J14:K14"/>
    <mergeCell ref="L14:M14"/>
    <mergeCell ref="A15:B15"/>
    <mergeCell ref="F15:G15"/>
    <mergeCell ref="H15:I15"/>
    <mergeCell ref="J15:K15"/>
    <mergeCell ref="L15:M15"/>
    <mergeCell ref="A16:B16"/>
    <mergeCell ref="F16:G16"/>
    <mergeCell ref="H16:I16"/>
    <mergeCell ref="J16:K16"/>
    <mergeCell ref="L16:M16"/>
    <mergeCell ref="A17:B17"/>
    <mergeCell ref="F17:G17"/>
    <mergeCell ref="H17:I17"/>
    <mergeCell ref="J17:K17"/>
    <mergeCell ref="L17:M17"/>
    <mergeCell ref="A18:B18"/>
    <mergeCell ref="F18:G18"/>
    <mergeCell ref="H18:I18"/>
    <mergeCell ref="J18:K18"/>
    <mergeCell ref="L18:M18"/>
    <mergeCell ref="A19:B19"/>
    <mergeCell ref="F19:G19"/>
    <mergeCell ref="H19:I19"/>
    <mergeCell ref="J19:K19"/>
    <mergeCell ref="L19:M19"/>
    <mergeCell ref="A20:B20"/>
    <mergeCell ref="F20:G20"/>
    <mergeCell ref="H20:I20"/>
    <mergeCell ref="J20:K20"/>
    <mergeCell ref="L20:M20"/>
    <mergeCell ref="A21:B21"/>
    <mergeCell ref="F21:G21"/>
    <mergeCell ref="H21:I21"/>
    <mergeCell ref="J21:K21"/>
    <mergeCell ref="L21:M21"/>
    <mergeCell ref="A22:B22"/>
    <mergeCell ref="F22:G22"/>
    <mergeCell ref="H22:I22"/>
    <mergeCell ref="J22:K22"/>
    <mergeCell ref="L22:M22"/>
    <mergeCell ref="A23:B23"/>
    <mergeCell ref="F23:G23"/>
    <mergeCell ref="H23:I23"/>
    <mergeCell ref="J23:K23"/>
    <mergeCell ref="L23:M23"/>
    <mergeCell ref="A24:B24"/>
    <mergeCell ref="F24:G24"/>
    <mergeCell ref="H24:I24"/>
    <mergeCell ref="J24:K24"/>
    <mergeCell ref="L24:M24"/>
    <mergeCell ref="A25:B25"/>
    <mergeCell ref="F25:G25"/>
    <mergeCell ref="H25:I25"/>
    <mergeCell ref="J25:K25"/>
    <mergeCell ref="L25:M25"/>
    <mergeCell ref="A26:B26"/>
    <mergeCell ref="F26:G26"/>
    <mergeCell ref="H26:I26"/>
    <mergeCell ref="J26:K26"/>
    <mergeCell ref="L26:M26"/>
    <mergeCell ref="F37:F38"/>
    <mergeCell ref="A67:A68"/>
    <mergeCell ref="B67:E67"/>
    <mergeCell ref="F67:I67"/>
    <mergeCell ref="A27:B27"/>
    <mergeCell ref="F27:G27"/>
    <mergeCell ref="H27:I27"/>
    <mergeCell ref="J27:K27"/>
    <mergeCell ref="L27:M27"/>
    <mergeCell ref="A37:A38"/>
    <mergeCell ref="B37:B38"/>
    <mergeCell ref="C37:C38"/>
    <mergeCell ref="D37:D38"/>
    <mergeCell ref="E37:E38"/>
  </mergeCells>
  <phoneticPr fontId="3"/>
  <pageMargins left="0.39370078740157483" right="0.39370078740157483" top="0.35433070866141736" bottom="0.35433070866141736" header="0.31496062992125984" footer="0.31496062992125984"/>
  <pageSetup paperSize="9" scale="89" orientation="portrait" r:id="rId1"/>
  <headerFooter alignWithMargins="0"/>
  <rowBreaks count="1" manualBreakCount="1">
    <brk id="34" max="12"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8D931-3780-4F53-9D04-6B16E4DD305C}">
  <dimension ref="A1:G44"/>
  <sheetViews>
    <sheetView showGridLines="0" zoomScaleNormal="100" zoomScaleSheetLayoutView="100" workbookViewId="0"/>
  </sheetViews>
  <sheetFormatPr defaultColWidth="12.83203125" defaultRowHeight="20"/>
  <cols>
    <col min="1" max="1" width="9" style="814" customWidth="1"/>
    <col min="2" max="4" width="15.58203125" style="814" customWidth="1"/>
    <col min="5" max="5" width="12.1640625" style="814" customWidth="1"/>
    <col min="6" max="6" width="12.08203125" style="814" customWidth="1"/>
    <col min="7" max="7" width="13.08203125" style="814" bestFit="1" customWidth="1"/>
    <col min="8" max="16384" width="12.83203125" style="814"/>
  </cols>
  <sheetData>
    <row r="1" spans="1:7" ht="24" customHeight="1">
      <c r="A1" s="151" t="s">
        <v>1254</v>
      </c>
      <c r="B1" s="152"/>
      <c r="C1" s="152"/>
      <c r="D1" s="152"/>
      <c r="E1" s="152"/>
      <c r="F1" s="152"/>
    </row>
    <row r="2" spans="1:7" ht="18" customHeight="1">
      <c r="A2" s="369"/>
      <c r="B2" s="152"/>
      <c r="C2" s="152"/>
      <c r="D2" s="152"/>
      <c r="E2" s="152"/>
      <c r="F2" s="152"/>
    </row>
    <row r="3" spans="1:7" ht="22.5" customHeight="1">
      <c r="A3" s="2741" t="s">
        <v>1</v>
      </c>
      <c r="B3" s="2743" t="s">
        <v>1255</v>
      </c>
      <c r="C3" s="2744"/>
      <c r="D3" s="2745"/>
      <c r="E3" s="1052" t="s">
        <v>1256</v>
      </c>
      <c r="F3" s="1053" t="s">
        <v>1257</v>
      </c>
    </row>
    <row r="4" spans="1:7" ht="22.5" customHeight="1">
      <c r="A4" s="2742"/>
      <c r="B4" s="558" t="s">
        <v>1258</v>
      </c>
      <c r="C4" s="704" t="s">
        <v>1259</v>
      </c>
      <c r="D4" s="704" t="s">
        <v>1260</v>
      </c>
      <c r="E4" s="558" t="s">
        <v>1261</v>
      </c>
      <c r="F4" s="1054" t="s">
        <v>1262</v>
      </c>
    </row>
    <row r="5" spans="1:7" ht="18" customHeight="1">
      <c r="A5" s="1055">
        <v>1980</v>
      </c>
      <c r="B5" s="1056">
        <v>646</v>
      </c>
      <c r="C5" s="1056">
        <v>376</v>
      </c>
      <c r="D5" s="1056">
        <v>270</v>
      </c>
      <c r="E5" s="1056">
        <v>51880</v>
      </c>
      <c r="F5" s="1057">
        <v>1.25</v>
      </c>
      <c r="G5" s="1058"/>
    </row>
    <row r="6" spans="1:7" ht="18" customHeight="1">
      <c r="A6" s="1059">
        <v>1985</v>
      </c>
      <c r="B6" s="1060">
        <v>1144</v>
      </c>
      <c r="C6" s="1060">
        <v>718</v>
      </c>
      <c r="D6" s="1060">
        <v>426</v>
      </c>
      <c r="E6" s="1060">
        <v>60080</v>
      </c>
      <c r="F6" s="1061">
        <v>1.9</v>
      </c>
      <c r="G6" s="1058"/>
    </row>
    <row r="7" spans="1:7" ht="18" customHeight="1">
      <c r="A7" s="1059">
        <v>1990</v>
      </c>
      <c r="B7" s="1060">
        <v>1055</v>
      </c>
      <c r="C7" s="1060">
        <v>623</v>
      </c>
      <c r="D7" s="1060">
        <v>432</v>
      </c>
      <c r="E7" s="1060">
        <v>63320</v>
      </c>
      <c r="F7" s="1061">
        <v>1.67</v>
      </c>
      <c r="G7" s="1058"/>
    </row>
    <row r="8" spans="1:7" ht="18" customHeight="1">
      <c r="A8" s="1059">
        <v>1995</v>
      </c>
      <c r="B8" s="1060">
        <v>1881</v>
      </c>
      <c r="C8" s="1060">
        <v>819</v>
      </c>
      <c r="D8" s="1060">
        <v>1062</v>
      </c>
      <c r="E8" s="1060">
        <v>123360</v>
      </c>
      <c r="F8" s="1061">
        <v>1.52</v>
      </c>
      <c r="G8" s="1058"/>
    </row>
    <row r="9" spans="1:7" ht="18" customHeight="1">
      <c r="A9" s="1059">
        <v>1997</v>
      </c>
      <c r="B9" s="1060">
        <v>1581</v>
      </c>
      <c r="C9" s="1060">
        <v>772</v>
      </c>
      <c r="D9" s="1060">
        <v>809</v>
      </c>
      <c r="E9" s="1060">
        <v>147686</v>
      </c>
      <c r="F9" s="1061">
        <v>1.07</v>
      </c>
      <c r="G9" s="1058"/>
    </row>
    <row r="10" spans="1:7" ht="18" customHeight="1">
      <c r="A10" s="1059">
        <v>1998</v>
      </c>
      <c r="B10" s="1060">
        <v>1904</v>
      </c>
      <c r="C10" s="1060">
        <v>952</v>
      </c>
      <c r="D10" s="1060">
        <v>952</v>
      </c>
      <c r="E10" s="1060">
        <v>141448</v>
      </c>
      <c r="F10" s="1061">
        <v>1.35</v>
      </c>
      <c r="G10" s="1058"/>
    </row>
    <row r="11" spans="1:7" ht="18" customHeight="1">
      <c r="A11" s="1059">
        <v>1999</v>
      </c>
      <c r="B11" s="1060">
        <v>851</v>
      </c>
      <c r="C11" s="1060">
        <v>423</v>
      </c>
      <c r="D11" s="1060">
        <v>428</v>
      </c>
      <c r="E11" s="1060">
        <v>150058</v>
      </c>
      <c r="F11" s="1061">
        <v>0.6</v>
      </c>
      <c r="G11" s="1058"/>
    </row>
    <row r="12" spans="1:7" ht="18" customHeight="1">
      <c r="A12" s="1059">
        <v>2000</v>
      </c>
      <c r="B12" s="1060">
        <v>1492</v>
      </c>
      <c r="C12" s="1060">
        <v>772</v>
      </c>
      <c r="D12" s="1060">
        <v>720</v>
      </c>
      <c r="E12" s="1060">
        <v>125834</v>
      </c>
      <c r="F12" s="1061">
        <v>1.19</v>
      </c>
      <c r="G12" s="1058"/>
    </row>
    <row r="13" spans="1:7" ht="18" customHeight="1">
      <c r="A13" s="1059">
        <v>2001</v>
      </c>
      <c r="B13" s="1060">
        <v>1457</v>
      </c>
      <c r="C13" s="1060">
        <v>718</v>
      </c>
      <c r="D13" s="1060">
        <v>739</v>
      </c>
      <c r="E13" s="1060">
        <v>121716</v>
      </c>
      <c r="F13" s="1061">
        <v>1.2</v>
      </c>
      <c r="G13" s="1058"/>
    </row>
    <row r="14" spans="1:7" ht="18" customHeight="1">
      <c r="A14" s="1059">
        <v>2002</v>
      </c>
      <c r="B14" s="1060">
        <v>926</v>
      </c>
      <c r="C14" s="1060">
        <v>401</v>
      </c>
      <c r="D14" s="1060">
        <v>525</v>
      </c>
      <c r="E14" s="1060">
        <v>120007</v>
      </c>
      <c r="F14" s="1061">
        <v>0.77</v>
      </c>
      <c r="G14" s="1058"/>
    </row>
    <row r="15" spans="1:7" ht="18" customHeight="1">
      <c r="A15" s="1059">
        <v>2003</v>
      </c>
      <c r="B15" s="1060">
        <v>1087</v>
      </c>
      <c r="C15" s="1060">
        <v>561</v>
      </c>
      <c r="D15" s="1060">
        <v>526</v>
      </c>
      <c r="E15" s="1060">
        <v>122507</v>
      </c>
      <c r="F15" s="1061">
        <v>0.89</v>
      </c>
      <c r="G15" s="1058"/>
    </row>
    <row r="16" spans="1:7" ht="18" customHeight="1">
      <c r="A16" s="1059">
        <v>2004</v>
      </c>
      <c r="B16" s="1060">
        <v>1230</v>
      </c>
      <c r="C16" s="1060">
        <v>617</v>
      </c>
      <c r="D16" s="1060">
        <v>613</v>
      </c>
      <c r="E16" s="1060">
        <v>124186</v>
      </c>
      <c r="F16" s="1061">
        <v>0.99</v>
      </c>
      <c r="G16" s="1058"/>
    </row>
    <row r="17" spans="1:7" ht="18" customHeight="1">
      <c r="A17" s="1059">
        <v>2005</v>
      </c>
      <c r="B17" s="1060">
        <v>1169</v>
      </c>
      <c r="C17" s="1060">
        <v>615</v>
      </c>
      <c r="D17" s="1060">
        <v>554</v>
      </c>
      <c r="E17" s="1060">
        <v>122941</v>
      </c>
      <c r="F17" s="1061">
        <v>0.95</v>
      </c>
      <c r="G17" s="1058"/>
    </row>
    <row r="18" spans="1:7" ht="18" customHeight="1">
      <c r="A18" s="1059">
        <v>2006</v>
      </c>
      <c r="B18" s="1060">
        <v>1533</v>
      </c>
      <c r="C18" s="1060">
        <v>743</v>
      </c>
      <c r="D18" s="1060">
        <v>790</v>
      </c>
      <c r="E18" s="1060">
        <v>141397</v>
      </c>
      <c r="F18" s="1061">
        <v>1.08</v>
      </c>
      <c r="G18" s="1058"/>
    </row>
    <row r="19" spans="1:7" ht="18" customHeight="1">
      <c r="A19" s="1059">
        <v>2007</v>
      </c>
      <c r="B19" s="1060">
        <v>1911</v>
      </c>
      <c r="C19" s="1060">
        <v>964</v>
      </c>
      <c r="D19" s="1060">
        <v>947</v>
      </c>
      <c r="E19" s="1060">
        <v>164954</v>
      </c>
      <c r="F19" s="1061">
        <v>1.1599999999999999</v>
      </c>
      <c r="G19" s="1058"/>
    </row>
    <row r="20" spans="1:7" ht="18" customHeight="1">
      <c r="A20" s="1059">
        <v>2008</v>
      </c>
      <c r="B20" s="1060">
        <v>2483</v>
      </c>
      <c r="C20" s="1060">
        <v>1060</v>
      </c>
      <c r="D20" s="1060">
        <v>1423</v>
      </c>
      <c r="E20" s="1060">
        <v>176949</v>
      </c>
      <c r="F20" s="1061">
        <v>1.4</v>
      </c>
      <c r="G20" s="1058"/>
    </row>
    <row r="21" spans="1:7" ht="18" customHeight="1">
      <c r="A21" s="1059">
        <v>2009</v>
      </c>
      <c r="B21" s="1060">
        <v>3059</v>
      </c>
      <c r="C21" s="1060">
        <v>1284</v>
      </c>
      <c r="D21" s="1060">
        <v>1775</v>
      </c>
      <c r="E21" s="1060">
        <v>193348</v>
      </c>
      <c r="F21" s="1061">
        <v>1.58</v>
      </c>
      <c r="G21" s="1058"/>
    </row>
    <row r="22" spans="1:7" ht="18" customHeight="1">
      <c r="A22" s="1059">
        <v>2010</v>
      </c>
      <c r="B22" s="1062">
        <v>4259</v>
      </c>
      <c r="C22" s="1062">
        <v>1634</v>
      </c>
      <c r="D22" s="1062">
        <v>2625</v>
      </c>
      <c r="E22" s="1062">
        <v>222692</v>
      </c>
      <c r="F22" s="1063">
        <v>1.91</v>
      </c>
      <c r="G22" s="1058"/>
    </row>
    <row r="23" spans="1:7" ht="18" customHeight="1">
      <c r="A23" s="1059">
        <v>2011</v>
      </c>
      <c r="B23" s="1062">
        <v>4938</v>
      </c>
      <c r="C23" s="1062">
        <v>1845</v>
      </c>
      <c r="D23" s="1062">
        <v>3093</v>
      </c>
      <c r="E23" s="1062">
        <v>238322</v>
      </c>
      <c r="F23" s="1063">
        <v>2.0699999999999998</v>
      </c>
      <c r="G23" s="1058"/>
    </row>
    <row r="24" spans="1:7" ht="18" customHeight="1">
      <c r="A24" s="1059">
        <v>2012</v>
      </c>
      <c r="B24" s="1060">
        <v>6072</v>
      </c>
      <c r="C24" s="1060">
        <v>2214</v>
      </c>
      <c r="D24" s="1060">
        <v>3858</v>
      </c>
      <c r="E24" s="1060">
        <v>274786</v>
      </c>
      <c r="F24" s="1061">
        <v>2.21</v>
      </c>
      <c r="G24" s="1058"/>
    </row>
    <row r="25" spans="1:7" ht="18" customHeight="1">
      <c r="A25" s="1059">
        <v>2013</v>
      </c>
      <c r="B25" s="1060">
        <v>6292</v>
      </c>
      <c r="C25" s="1060">
        <v>2110</v>
      </c>
      <c r="D25" s="1060">
        <v>4182</v>
      </c>
      <c r="E25" s="1060">
        <v>277077</v>
      </c>
      <c r="F25" s="1061">
        <v>2.27</v>
      </c>
      <c r="G25" s="1058"/>
    </row>
    <row r="26" spans="1:7" ht="18" customHeight="1">
      <c r="A26" s="1059">
        <v>2014</v>
      </c>
      <c r="B26" s="1060">
        <v>6156</v>
      </c>
      <c r="C26" s="1060">
        <v>1838</v>
      </c>
      <c r="D26" s="1060">
        <v>4318</v>
      </c>
      <c r="E26" s="1060">
        <v>227141</v>
      </c>
      <c r="F26" s="1061">
        <v>2.71</v>
      </c>
      <c r="G26" s="1058"/>
    </row>
    <row r="27" spans="1:7" ht="18" customHeight="1">
      <c r="A27" s="1064">
        <v>2015</v>
      </c>
      <c r="B27" s="1065">
        <v>6182</v>
      </c>
      <c r="C27" s="1065">
        <v>1725</v>
      </c>
      <c r="D27" s="1065">
        <v>4457</v>
      </c>
      <c r="E27" s="1065">
        <v>189357</v>
      </c>
      <c r="F27" s="1066">
        <v>3.26</v>
      </c>
      <c r="G27" s="1058"/>
    </row>
    <row r="28" spans="1:7" ht="18" customHeight="1">
      <c r="A28" s="1064">
        <v>2016</v>
      </c>
      <c r="B28" s="1065">
        <v>6188</v>
      </c>
      <c r="C28" s="1065">
        <v>1769</v>
      </c>
      <c r="D28" s="1065">
        <v>4419</v>
      </c>
      <c r="E28" s="1065">
        <v>203087</v>
      </c>
      <c r="F28" s="1066">
        <v>3.05</v>
      </c>
      <c r="G28" s="1058"/>
    </row>
    <row r="29" spans="1:7" ht="18" customHeight="1">
      <c r="A29" s="1064">
        <v>2017</v>
      </c>
      <c r="B29" s="1065">
        <v>5831</v>
      </c>
      <c r="C29" s="1065">
        <v>1611</v>
      </c>
      <c r="D29" s="1065">
        <v>4220</v>
      </c>
      <c r="E29" s="1065">
        <v>199577</v>
      </c>
      <c r="F29" s="1066">
        <v>2.92</v>
      </c>
    </row>
    <row r="30" spans="1:7">
      <c r="A30" s="1064">
        <v>2018</v>
      </c>
      <c r="B30" s="1065">
        <v>5461</v>
      </c>
      <c r="C30" s="1065">
        <v>1472</v>
      </c>
      <c r="D30" s="1065">
        <v>3989</v>
      </c>
      <c r="E30" s="1065">
        <v>194525</v>
      </c>
      <c r="F30" s="1066">
        <v>2.81</v>
      </c>
    </row>
    <row r="31" spans="1:7">
      <c r="A31" s="1064">
        <v>2019</v>
      </c>
      <c r="B31" s="1065">
        <v>4983</v>
      </c>
      <c r="C31" s="1065">
        <v>1302</v>
      </c>
      <c r="D31" s="1065">
        <v>3681</v>
      </c>
      <c r="E31" s="1065">
        <v>179910</v>
      </c>
      <c r="F31" s="1066">
        <v>2.77</v>
      </c>
    </row>
    <row r="32" spans="1:7">
      <c r="A32" s="1064">
        <v>2020</v>
      </c>
      <c r="B32" s="1065">
        <v>5114</v>
      </c>
      <c r="C32" s="1065">
        <v>1479</v>
      </c>
      <c r="D32" s="1065">
        <v>3635</v>
      </c>
      <c r="E32" s="1065">
        <v>179381</v>
      </c>
      <c r="F32" s="1066">
        <v>2.85</v>
      </c>
    </row>
    <row r="33" spans="1:6">
      <c r="A33" s="1064">
        <v>2021</v>
      </c>
      <c r="B33" s="1065">
        <v>6182</v>
      </c>
      <c r="C33" s="1065">
        <v>1677</v>
      </c>
      <c r="D33" s="1065">
        <v>4505</v>
      </c>
      <c r="E33" s="1065">
        <v>184372</v>
      </c>
      <c r="F33" s="1066">
        <v>3.35</v>
      </c>
    </row>
    <row r="34" spans="1:6">
      <c r="A34" s="1064">
        <v>2022</v>
      </c>
      <c r="B34" s="1065">
        <v>6461</v>
      </c>
      <c r="C34" s="1065">
        <v>1632</v>
      </c>
      <c r="D34" s="1065">
        <v>4829</v>
      </c>
      <c r="E34" s="1065">
        <v>201420</v>
      </c>
      <c r="F34" s="1066">
        <v>3.21</v>
      </c>
    </row>
    <row r="35" spans="1:6">
      <c r="A35" s="1059">
        <v>2023</v>
      </c>
      <c r="B35" s="2050">
        <v>7344</v>
      </c>
      <c r="C35" s="2050">
        <v>1834</v>
      </c>
      <c r="D35" s="2050">
        <v>5510</v>
      </c>
      <c r="E35" s="2050">
        <v>209368</v>
      </c>
      <c r="F35" s="2051">
        <v>3.5099999999999999E-2</v>
      </c>
    </row>
    <row r="36" spans="1:6">
      <c r="A36" s="1166">
        <v>2024</v>
      </c>
      <c r="B36" s="1167">
        <v>7312</v>
      </c>
      <c r="C36" s="1167">
        <v>1764</v>
      </c>
      <c r="D36" s="1167">
        <v>5548</v>
      </c>
      <c r="E36" s="1167">
        <v>200284</v>
      </c>
      <c r="F36" s="1775">
        <v>3.6508158415050625E-2</v>
      </c>
    </row>
    <row r="37" spans="1:6" ht="13.5" customHeight="1">
      <c r="A37" s="391" t="s">
        <v>1263</v>
      </c>
      <c r="B37" s="152"/>
      <c r="C37" s="152"/>
      <c r="D37" s="152"/>
      <c r="E37" s="152"/>
      <c r="F37" s="152"/>
    </row>
    <row r="38" spans="1:6" ht="13.5" customHeight="1">
      <c r="A38" s="391" t="s">
        <v>1264</v>
      </c>
      <c r="B38" s="152"/>
      <c r="C38" s="152"/>
      <c r="D38" s="152"/>
      <c r="E38" s="152"/>
      <c r="F38" s="152"/>
    </row>
    <row r="39" spans="1:6" ht="13.5" customHeight="1">
      <c r="A39" s="391" t="s">
        <v>1265</v>
      </c>
      <c r="B39" s="152"/>
      <c r="C39" s="152"/>
      <c r="D39" s="152"/>
      <c r="E39" s="152"/>
      <c r="F39" s="152"/>
    </row>
    <row r="40" spans="1:6" ht="13.5" customHeight="1">
      <c r="A40" s="1776" t="s">
        <v>2116</v>
      </c>
      <c r="B40" s="11"/>
      <c r="C40" s="11"/>
      <c r="D40" s="11"/>
      <c r="E40" s="11"/>
      <c r="F40" s="11"/>
    </row>
    <row r="41" spans="1:6" ht="13.5" customHeight="1">
      <c r="A41" s="296"/>
      <c r="B41" s="152"/>
      <c r="C41" s="152"/>
      <c r="D41" s="152"/>
      <c r="E41" s="152"/>
      <c r="F41" s="152"/>
    </row>
    <row r="42" spans="1:6" ht="13.5" customHeight="1">
      <c r="A42" s="670" t="s">
        <v>1266</v>
      </c>
      <c r="B42" s="152"/>
      <c r="C42" s="152"/>
      <c r="D42" s="152"/>
      <c r="E42" s="152"/>
      <c r="F42" s="152"/>
    </row>
    <row r="43" spans="1:6">
      <c r="A43" s="11"/>
      <c r="B43" s="11"/>
      <c r="C43" s="11"/>
      <c r="D43" s="11"/>
      <c r="E43" s="11"/>
      <c r="F43" s="11"/>
    </row>
    <row r="44" spans="1:6">
      <c r="A44" s="11"/>
      <c r="B44" s="11"/>
      <c r="C44" s="11"/>
      <c r="D44" s="11"/>
      <c r="E44" s="11"/>
      <c r="F44" s="11"/>
    </row>
  </sheetData>
  <mergeCells count="2">
    <mergeCell ref="A3:A4"/>
    <mergeCell ref="B3:D3"/>
  </mergeCells>
  <phoneticPr fontId="3"/>
  <pageMargins left="0.35433070866141736" right="0.35433070866141736" top="0.78740157480314965" bottom="0.78740157480314965" header="0.31496062992125984" footer="0.31496062992125984"/>
  <pageSetup paperSize="9" scale="93" orientation="portrait"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D1AA1-23C4-4EBE-BC03-04364EE831F1}">
  <dimension ref="A1:I43"/>
  <sheetViews>
    <sheetView showGridLines="0" zoomScaleNormal="100" zoomScaleSheetLayoutView="100" workbookViewId="0"/>
  </sheetViews>
  <sheetFormatPr defaultColWidth="13" defaultRowHeight="15.5"/>
  <cols>
    <col min="1" max="1" width="7" style="53" customWidth="1"/>
    <col min="2" max="2" width="2.5" style="54" customWidth="1"/>
    <col min="3" max="6" width="12.25" style="21" customWidth="1"/>
    <col min="7" max="7" width="13.5" style="21" customWidth="1"/>
    <col min="8" max="9" width="12.25" style="21" customWidth="1"/>
    <col min="10" max="16384" width="13" style="21"/>
  </cols>
  <sheetData>
    <row r="1" spans="1:9" ht="24" customHeight="1">
      <c r="A1" s="18" t="s">
        <v>125</v>
      </c>
      <c r="B1" s="19"/>
      <c r="C1" s="20"/>
      <c r="D1" s="20"/>
      <c r="E1" s="20"/>
      <c r="F1" s="20"/>
      <c r="G1" s="20"/>
      <c r="H1" s="20"/>
      <c r="I1" s="20"/>
    </row>
    <row r="2" spans="1:9" ht="18" customHeight="1">
      <c r="A2" s="22"/>
      <c r="B2" s="23"/>
      <c r="C2" s="20"/>
      <c r="D2" s="20"/>
      <c r="E2" s="20"/>
      <c r="F2" s="20"/>
      <c r="G2" s="20"/>
      <c r="H2" s="20"/>
      <c r="I2" s="20"/>
    </row>
    <row r="3" spans="1:9" ht="18" customHeight="1">
      <c r="A3" s="24"/>
      <c r="B3" s="23"/>
      <c r="C3" s="20"/>
      <c r="D3" s="20"/>
      <c r="E3" s="20"/>
      <c r="F3" s="20"/>
      <c r="G3" s="20"/>
      <c r="H3" s="20"/>
      <c r="I3" s="25" t="s">
        <v>126</v>
      </c>
    </row>
    <row r="4" spans="1:9" ht="19.5" customHeight="1">
      <c r="A4" s="2370" t="s">
        <v>127</v>
      </c>
      <c r="B4" s="2371"/>
      <c r="C4" s="2374" t="s">
        <v>128</v>
      </c>
      <c r="D4" s="2376" t="s">
        <v>129</v>
      </c>
      <c r="E4" s="2377"/>
      <c r="F4" s="2366" t="s">
        <v>130</v>
      </c>
      <c r="G4" s="2366" t="s">
        <v>131</v>
      </c>
      <c r="H4" s="2366" t="s">
        <v>132</v>
      </c>
      <c r="I4" s="2366" t="s">
        <v>133</v>
      </c>
    </row>
    <row r="5" spans="1:9" ht="26.25" customHeight="1">
      <c r="A5" s="2372"/>
      <c r="B5" s="2373"/>
      <c r="C5" s="2375"/>
      <c r="D5" s="26"/>
      <c r="E5" s="27" t="s">
        <v>134</v>
      </c>
      <c r="F5" s="2378"/>
      <c r="G5" s="2378"/>
      <c r="H5" s="2378"/>
      <c r="I5" s="2367"/>
    </row>
    <row r="6" spans="1:9" ht="18" customHeight="1">
      <c r="A6" s="28">
        <v>1975</v>
      </c>
      <c r="B6" s="29"/>
      <c r="C6" s="30">
        <v>1359</v>
      </c>
      <c r="D6" s="31">
        <v>330</v>
      </c>
      <c r="E6" s="31" t="s">
        <v>135</v>
      </c>
      <c r="F6" s="31">
        <v>666</v>
      </c>
      <c r="G6" s="31">
        <v>363</v>
      </c>
      <c r="H6" s="31">
        <v>410</v>
      </c>
      <c r="I6" s="31">
        <v>71</v>
      </c>
    </row>
    <row r="7" spans="1:9" ht="18" customHeight="1">
      <c r="A7" s="32">
        <v>1980</v>
      </c>
      <c r="B7" s="33"/>
      <c r="C7" s="34">
        <v>1312</v>
      </c>
      <c r="D7" s="35">
        <v>368</v>
      </c>
      <c r="E7" s="35" t="s">
        <v>135</v>
      </c>
      <c r="F7" s="35">
        <v>625</v>
      </c>
      <c r="G7" s="35">
        <v>319</v>
      </c>
      <c r="H7" s="35" t="s">
        <v>136</v>
      </c>
      <c r="I7" s="35">
        <v>80</v>
      </c>
    </row>
    <row r="8" spans="1:9" ht="18" customHeight="1">
      <c r="A8" s="32">
        <v>1985</v>
      </c>
      <c r="B8" s="33"/>
      <c r="C8" s="34">
        <v>1369</v>
      </c>
      <c r="D8" s="35">
        <v>435</v>
      </c>
      <c r="E8" s="35" t="s">
        <v>135</v>
      </c>
      <c r="F8" s="35">
        <v>622</v>
      </c>
      <c r="G8" s="35">
        <v>312</v>
      </c>
      <c r="H8" s="35">
        <v>439</v>
      </c>
      <c r="I8" s="35">
        <v>81</v>
      </c>
    </row>
    <row r="9" spans="1:9" ht="18" customHeight="1">
      <c r="A9" s="32">
        <v>1990</v>
      </c>
      <c r="B9" s="33"/>
      <c r="C9" s="34">
        <v>1496</v>
      </c>
      <c r="D9" s="35">
        <v>433</v>
      </c>
      <c r="E9" s="35" t="s">
        <v>135</v>
      </c>
      <c r="F9" s="35">
        <v>588</v>
      </c>
      <c r="G9" s="35">
        <v>475</v>
      </c>
      <c r="H9" s="35">
        <v>459</v>
      </c>
      <c r="I9" s="35">
        <v>86</v>
      </c>
    </row>
    <row r="10" spans="1:9" ht="18" customHeight="1">
      <c r="A10" s="32">
        <v>1995</v>
      </c>
      <c r="B10" s="33"/>
      <c r="C10" s="34">
        <v>1512</v>
      </c>
      <c r="D10" s="35">
        <v>465</v>
      </c>
      <c r="E10" s="35" t="s">
        <v>135</v>
      </c>
      <c r="F10" s="35">
        <v>524</v>
      </c>
      <c r="G10" s="35">
        <v>523</v>
      </c>
      <c r="H10" s="35">
        <v>475</v>
      </c>
      <c r="I10" s="35">
        <v>89</v>
      </c>
    </row>
    <row r="11" spans="1:9" ht="18" customHeight="1">
      <c r="A11" s="32">
        <v>1999</v>
      </c>
      <c r="B11" s="33"/>
      <c r="C11" s="34">
        <v>1151</v>
      </c>
      <c r="D11" s="35">
        <v>476</v>
      </c>
      <c r="E11" s="36">
        <v>71</v>
      </c>
      <c r="F11" s="35">
        <v>476</v>
      </c>
      <c r="G11" s="35">
        <v>199</v>
      </c>
      <c r="H11" s="35">
        <v>479</v>
      </c>
      <c r="I11" s="35">
        <v>82</v>
      </c>
    </row>
    <row r="12" spans="1:9" ht="18" customHeight="1">
      <c r="A12" s="32">
        <v>2000</v>
      </c>
      <c r="B12" s="33"/>
      <c r="C12" s="34">
        <v>1123</v>
      </c>
      <c r="D12" s="35">
        <v>478</v>
      </c>
      <c r="E12" s="36">
        <v>66</v>
      </c>
      <c r="F12" s="35">
        <v>449</v>
      </c>
      <c r="G12" s="35">
        <v>196</v>
      </c>
      <c r="H12" s="35">
        <v>420</v>
      </c>
      <c r="I12" s="35">
        <v>80</v>
      </c>
    </row>
    <row r="13" spans="1:9" ht="18" customHeight="1">
      <c r="A13" s="32">
        <v>2001</v>
      </c>
      <c r="B13" s="33"/>
      <c r="C13" s="34">
        <v>1104</v>
      </c>
      <c r="D13" s="35">
        <v>471</v>
      </c>
      <c r="E13" s="36">
        <v>71</v>
      </c>
      <c r="F13" s="35">
        <v>443</v>
      </c>
      <c r="G13" s="35">
        <v>190</v>
      </c>
      <c r="H13" s="35">
        <v>444</v>
      </c>
      <c r="I13" s="35">
        <v>79</v>
      </c>
    </row>
    <row r="14" spans="1:9" ht="18" customHeight="1">
      <c r="A14" s="32">
        <v>2002</v>
      </c>
      <c r="B14" s="33"/>
      <c r="C14" s="34">
        <v>1068</v>
      </c>
      <c r="D14" s="35">
        <v>474</v>
      </c>
      <c r="E14" s="36">
        <v>75</v>
      </c>
      <c r="F14" s="35">
        <v>418</v>
      </c>
      <c r="G14" s="35">
        <v>176</v>
      </c>
      <c r="H14" s="35">
        <v>434</v>
      </c>
      <c r="I14" s="35">
        <v>79</v>
      </c>
    </row>
    <row r="15" spans="1:9" ht="18" customHeight="1">
      <c r="A15" s="32">
        <v>2003</v>
      </c>
      <c r="B15" s="33"/>
      <c r="C15" s="34">
        <v>1062</v>
      </c>
      <c r="D15" s="35">
        <v>474</v>
      </c>
      <c r="E15" s="36">
        <v>71</v>
      </c>
      <c r="F15" s="35">
        <v>416</v>
      </c>
      <c r="G15" s="35">
        <v>172</v>
      </c>
      <c r="H15" s="35">
        <v>437</v>
      </c>
      <c r="I15" s="35">
        <v>79</v>
      </c>
    </row>
    <row r="16" spans="1:9" ht="18" customHeight="1">
      <c r="A16" s="32">
        <v>2004</v>
      </c>
      <c r="B16" s="33"/>
      <c r="C16" s="34">
        <v>1026</v>
      </c>
      <c r="D16" s="35">
        <v>488</v>
      </c>
      <c r="E16" s="36">
        <v>69</v>
      </c>
      <c r="F16" s="35">
        <v>411</v>
      </c>
      <c r="G16" s="35">
        <v>127</v>
      </c>
      <c r="H16" s="35" t="s">
        <v>136</v>
      </c>
      <c r="I16" s="35">
        <v>79</v>
      </c>
    </row>
    <row r="17" spans="1:9" ht="18" customHeight="1">
      <c r="A17" s="32">
        <v>2005</v>
      </c>
      <c r="B17" s="33"/>
      <c r="C17" s="34">
        <v>972</v>
      </c>
      <c r="D17" s="35">
        <v>477</v>
      </c>
      <c r="E17" s="36">
        <v>72</v>
      </c>
      <c r="F17" s="35">
        <v>387</v>
      </c>
      <c r="G17" s="35">
        <v>108</v>
      </c>
      <c r="H17" s="35">
        <v>415</v>
      </c>
      <c r="I17" s="35">
        <v>75</v>
      </c>
    </row>
    <row r="18" spans="1:9" ht="18" customHeight="1">
      <c r="A18" s="32">
        <v>2006</v>
      </c>
      <c r="B18" s="37" t="s">
        <v>137</v>
      </c>
      <c r="C18" s="34">
        <v>364</v>
      </c>
      <c r="D18" s="35">
        <v>121</v>
      </c>
      <c r="E18" s="36">
        <v>25</v>
      </c>
      <c r="F18" s="35">
        <v>126</v>
      </c>
      <c r="G18" s="35">
        <v>117</v>
      </c>
      <c r="H18" s="35">
        <v>403</v>
      </c>
      <c r="I18" s="35">
        <v>74</v>
      </c>
    </row>
    <row r="19" spans="1:9" ht="18" customHeight="1">
      <c r="A19" s="32">
        <v>2007</v>
      </c>
      <c r="B19" s="37" t="s">
        <v>137</v>
      </c>
      <c r="C19" s="34">
        <v>380</v>
      </c>
      <c r="D19" s="35">
        <v>104</v>
      </c>
      <c r="E19" s="36">
        <v>22</v>
      </c>
      <c r="F19" s="35">
        <v>156</v>
      </c>
      <c r="G19" s="35">
        <v>120</v>
      </c>
      <c r="H19" s="35">
        <v>403</v>
      </c>
      <c r="I19" s="35">
        <v>70</v>
      </c>
    </row>
    <row r="20" spans="1:9" ht="18" customHeight="1">
      <c r="A20" s="32">
        <v>2008</v>
      </c>
      <c r="B20" s="37" t="s">
        <v>137</v>
      </c>
      <c r="C20" s="34">
        <v>351</v>
      </c>
      <c r="D20" s="35">
        <v>117</v>
      </c>
      <c r="E20" s="36">
        <v>64</v>
      </c>
      <c r="F20" s="35">
        <v>158</v>
      </c>
      <c r="G20" s="35">
        <v>76</v>
      </c>
      <c r="H20" s="35">
        <v>378</v>
      </c>
      <c r="I20" s="35">
        <v>70</v>
      </c>
    </row>
    <row r="21" spans="1:9" ht="18" customHeight="1">
      <c r="A21" s="32">
        <v>2009</v>
      </c>
      <c r="B21" s="37" t="s">
        <v>137</v>
      </c>
      <c r="C21" s="34">
        <v>376</v>
      </c>
      <c r="D21" s="35">
        <v>101</v>
      </c>
      <c r="E21" s="36">
        <v>18</v>
      </c>
      <c r="F21" s="35">
        <v>160</v>
      </c>
      <c r="G21" s="35">
        <v>115</v>
      </c>
      <c r="H21" s="35">
        <v>357</v>
      </c>
      <c r="I21" s="35">
        <v>69</v>
      </c>
    </row>
    <row r="22" spans="1:9" ht="18" customHeight="1">
      <c r="A22" s="32">
        <v>2010</v>
      </c>
      <c r="B22" s="37" t="s">
        <v>137</v>
      </c>
      <c r="C22" s="34">
        <v>370</v>
      </c>
      <c r="D22" s="35">
        <v>107</v>
      </c>
      <c r="E22" s="36">
        <v>27</v>
      </c>
      <c r="F22" s="35">
        <v>143</v>
      </c>
      <c r="G22" s="35">
        <v>120</v>
      </c>
      <c r="H22" s="35">
        <v>358</v>
      </c>
      <c r="I22" s="35">
        <v>68</v>
      </c>
    </row>
    <row r="23" spans="1:9" ht="18" customHeight="1">
      <c r="A23" s="32">
        <v>2011</v>
      </c>
      <c r="B23" s="37" t="s">
        <v>137</v>
      </c>
      <c r="C23" s="34">
        <v>341</v>
      </c>
      <c r="D23" s="35">
        <v>100</v>
      </c>
      <c r="E23" s="36">
        <v>23</v>
      </c>
      <c r="F23" s="35">
        <v>128</v>
      </c>
      <c r="G23" s="35">
        <v>113</v>
      </c>
      <c r="H23" s="35">
        <v>358</v>
      </c>
      <c r="I23" s="35">
        <v>69</v>
      </c>
    </row>
    <row r="24" spans="1:9" ht="18" customHeight="1">
      <c r="A24" s="32">
        <v>2012</v>
      </c>
      <c r="B24" s="37" t="s">
        <v>137</v>
      </c>
      <c r="C24" s="34">
        <v>349</v>
      </c>
      <c r="D24" s="35">
        <v>101</v>
      </c>
      <c r="E24" s="36">
        <v>22</v>
      </c>
      <c r="F24" s="35">
        <v>136</v>
      </c>
      <c r="G24" s="35">
        <v>112</v>
      </c>
      <c r="H24" s="35">
        <v>354</v>
      </c>
      <c r="I24" s="35">
        <v>72</v>
      </c>
    </row>
    <row r="25" spans="1:9" ht="18" customHeight="1">
      <c r="A25" s="32">
        <v>2013</v>
      </c>
      <c r="B25" s="37" t="s">
        <v>137</v>
      </c>
      <c r="C25" s="34">
        <v>327</v>
      </c>
      <c r="D25" s="35">
        <v>110</v>
      </c>
      <c r="E25" s="36">
        <v>31</v>
      </c>
      <c r="F25" s="35">
        <v>118</v>
      </c>
      <c r="G25" s="35">
        <v>99</v>
      </c>
      <c r="H25" s="35">
        <v>349</v>
      </c>
      <c r="I25" s="35">
        <v>70</v>
      </c>
    </row>
    <row r="26" spans="1:9" ht="18" customHeight="1">
      <c r="A26" s="32">
        <v>2014</v>
      </c>
      <c r="B26" s="37" t="s">
        <v>137</v>
      </c>
      <c r="C26" s="34">
        <v>310</v>
      </c>
      <c r="D26" s="35">
        <v>113</v>
      </c>
      <c r="E26" s="36">
        <v>34</v>
      </c>
      <c r="F26" s="35">
        <v>111</v>
      </c>
      <c r="G26" s="35">
        <v>86</v>
      </c>
      <c r="H26" s="35">
        <v>346</v>
      </c>
      <c r="I26" s="35">
        <v>72</v>
      </c>
    </row>
    <row r="27" spans="1:9" ht="18" customHeight="1">
      <c r="A27" s="32">
        <v>2015</v>
      </c>
      <c r="B27" s="37" t="s">
        <v>137</v>
      </c>
      <c r="C27" s="34">
        <v>305</v>
      </c>
      <c r="D27" s="35">
        <v>115</v>
      </c>
      <c r="E27" s="36">
        <v>37</v>
      </c>
      <c r="F27" s="35">
        <v>108</v>
      </c>
      <c r="G27" s="35">
        <v>82</v>
      </c>
      <c r="H27" s="35">
        <v>354</v>
      </c>
      <c r="I27" s="35">
        <v>72</v>
      </c>
    </row>
    <row r="28" spans="1:9" ht="18" customHeight="1">
      <c r="A28" s="38">
        <v>2016</v>
      </c>
      <c r="B28" s="39" t="s">
        <v>137</v>
      </c>
      <c r="C28" s="40">
        <v>294</v>
      </c>
      <c r="D28" s="41">
        <v>109</v>
      </c>
      <c r="E28" s="42">
        <v>32</v>
      </c>
      <c r="F28" s="41">
        <v>98</v>
      </c>
      <c r="G28" s="41">
        <v>87</v>
      </c>
      <c r="H28" s="41">
        <v>355</v>
      </c>
      <c r="I28" s="41">
        <v>72</v>
      </c>
    </row>
    <row r="29" spans="1:9" ht="18" customHeight="1">
      <c r="A29" s="38">
        <v>2017</v>
      </c>
      <c r="B29" s="39" t="s">
        <v>137</v>
      </c>
      <c r="C29" s="40">
        <v>298</v>
      </c>
      <c r="D29" s="41">
        <v>107</v>
      </c>
      <c r="E29" s="42">
        <v>33</v>
      </c>
      <c r="F29" s="41">
        <v>105</v>
      </c>
      <c r="G29" s="41">
        <v>86</v>
      </c>
      <c r="H29" s="41">
        <v>353</v>
      </c>
      <c r="I29" s="41">
        <v>72</v>
      </c>
    </row>
    <row r="30" spans="1:9" ht="18" customHeight="1">
      <c r="A30" s="38">
        <v>2018</v>
      </c>
      <c r="B30" s="39" t="s">
        <v>137</v>
      </c>
      <c r="C30" s="40">
        <v>299</v>
      </c>
      <c r="D30" s="41">
        <v>100</v>
      </c>
      <c r="E30" s="42">
        <v>35</v>
      </c>
      <c r="F30" s="41">
        <v>101</v>
      </c>
      <c r="G30" s="41">
        <v>98</v>
      </c>
      <c r="H30" s="41">
        <v>345</v>
      </c>
      <c r="I30" s="41">
        <v>72</v>
      </c>
    </row>
    <row r="31" spans="1:9" ht="18" customHeight="1">
      <c r="A31" s="38">
        <v>2019</v>
      </c>
      <c r="B31" s="39" t="s">
        <v>137</v>
      </c>
      <c r="C31" s="40">
        <v>286</v>
      </c>
      <c r="D31" s="41">
        <v>104</v>
      </c>
      <c r="E31" s="42">
        <v>39</v>
      </c>
      <c r="F31" s="41">
        <v>93</v>
      </c>
      <c r="G31" s="41">
        <v>89</v>
      </c>
      <c r="H31" s="41">
        <v>342</v>
      </c>
      <c r="I31" s="41">
        <v>73</v>
      </c>
    </row>
    <row r="32" spans="1:9" ht="18" customHeight="1">
      <c r="A32" s="38">
        <v>2020</v>
      </c>
      <c r="B32" s="39" t="s">
        <v>137</v>
      </c>
      <c r="C32" s="40">
        <v>302</v>
      </c>
      <c r="D32" s="41">
        <v>104</v>
      </c>
      <c r="E32" s="42">
        <v>35</v>
      </c>
      <c r="F32" s="41">
        <v>94</v>
      </c>
      <c r="G32" s="41">
        <v>104</v>
      </c>
      <c r="H32" s="41">
        <v>347</v>
      </c>
      <c r="I32" s="41">
        <v>73</v>
      </c>
    </row>
    <row r="33" spans="1:9" ht="18" customHeight="1">
      <c r="A33" s="38">
        <v>2021</v>
      </c>
      <c r="B33" s="39" t="s">
        <v>137</v>
      </c>
      <c r="C33" s="40">
        <v>313</v>
      </c>
      <c r="D33" s="41">
        <v>103</v>
      </c>
      <c r="E33" s="42">
        <v>36</v>
      </c>
      <c r="F33" s="41">
        <v>95</v>
      </c>
      <c r="G33" s="41">
        <v>115</v>
      </c>
      <c r="H33" s="41">
        <v>347</v>
      </c>
      <c r="I33" s="41">
        <v>73</v>
      </c>
    </row>
    <row r="34" spans="1:9" ht="18" customHeight="1">
      <c r="A34" s="32">
        <v>2022</v>
      </c>
      <c r="B34" s="37" t="s">
        <v>137</v>
      </c>
      <c r="C34" s="170">
        <v>309</v>
      </c>
      <c r="D34" s="1902">
        <v>109</v>
      </c>
      <c r="E34" s="1903">
        <v>42</v>
      </c>
      <c r="F34" s="1902">
        <v>98</v>
      </c>
      <c r="G34" s="1902">
        <v>102</v>
      </c>
      <c r="H34" s="1902">
        <v>342</v>
      </c>
      <c r="I34" s="1902">
        <v>73</v>
      </c>
    </row>
    <row r="35" spans="1:9" ht="18" customHeight="1">
      <c r="A35" s="1932">
        <v>2023</v>
      </c>
      <c r="B35" s="1933" t="s">
        <v>137</v>
      </c>
      <c r="C35" s="1929">
        <v>316</v>
      </c>
      <c r="D35" s="1930">
        <v>111</v>
      </c>
      <c r="E35" s="1931">
        <v>40</v>
      </c>
      <c r="F35" s="1930">
        <v>110</v>
      </c>
      <c r="G35" s="1930">
        <v>95</v>
      </c>
      <c r="H35" s="1930">
        <v>345</v>
      </c>
      <c r="I35" s="1930">
        <v>69</v>
      </c>
    </row>
    <row r="36" spans="1:9" ht="13.5" customHeight="1">
      <c r="A36" s="44" t="s">
        <v>138</v>
      </c>
      <c r="B36" s="45"/>
      <c r="C36" s="46"/>
      <c r="D36" s="47"/>
      <c r="E36" s="48"/>
      <c r="F36" s="48"/>
      <c r="G36" s="48"/>
      <c r="H36" s="48"/>
      <c r="I36" s="48"/>
    </row>
    <row r="37" spans="1:9" ht="24" customHeight="1">
      <c r="A37" s="2368" t="s">
        <v>139</v>
      </c>
      <c r="B37" s="2362"/>
      <c r="C37" s="2362"/>
      <c r="D37" s="2362"/>
      <c r="E37" s="2362"/>
      <c r="F37" s="2362"/>
      <c r="G37" s="2362"/>
      <c r="H37" s="2362"/>
      <c r="I37" s="2362"/>
    </row>
    <row r="38" spans="1:9" ht="34.5" customHeight="1">
      <c r="A38" s="49"/>
      <c r="B38" s="2368" t="s">
        <v>140</v>
      </c>
      <c r="C38" s="2368"/>
      <c r="D38" s="2368" t="s">
        <v>141</v>
      </c>
      <c r="E38" s="2368"/>
      <c r="F38" s="2368"/>
      <c r="G38" s="2368"/>
      <c r="H38" s="2368"/>
      <c r="I38" s="2368"/>
    </row>
    <row r="39" spans="1:9" ht="30.75" customHeight="1">
      <c r="A39" s="50"/>
      <c r="B39" s="2368" t="s">
        <v>142</v>
      </c>
      <c r="C39" s="2368"/>
      <c r="D39" s="2369" t="s">
        <v>143</v>
      </c>
      <c r="E39" s="2368"/>
      <c r="F39" s="2368"/>
      <c r="G39" s="2368"/>
      <c r="H39" s="2368"/>
      <c r="I39" s="2368"/>
    </row>
    <row r="40" spans="1:9" ht="13.5" customHeight="1">
      <c r="A40" s="2362" t="s">
        <v>144</v>
      </c>
      <c r="B40" s="2362"/>
      <c r="C40" s="2362"/>
      <c r="D40" s="2362"/>
      <c r="E40" s="2362"/>
      <c r="F40" s="2362"/>
      <c r="G40" s="2362"/>
      <c r="H40" s="2362"/>
      <c r="I40" s="2362"/>
    </row>
    <row r="41" spans="1:9">
      <c r="A41" s="51"/>
      <c r="B41" s="52"/>
      <c r="C41" s="52"/>
      <c r="D41" s="52"/>
      <c r="E41" s="52"/>
      <c r="F41" s="52"/>
      <c r="G41" s="52"/>
      <c r="H41" s="52"/>
      <c r="I41" s="52"/>
    </row>
    <row r="42" spans="1:9">
      <c r="A42" s="2363" t="s">
        <v>145</v>
      </c>
      <c r="B42" s="2363"/>
      <c r="C42" s="2363"/>
      <c r="D42" s="2363"/>
      <c r="E42" s="2363"/>
      <c r="F42" s="2363"/>
      <c r="G42" s="2363"/>
      <c r="H42" s="2363"/>
      <c r="I42" s="2363"/>
    </row>
    <row r="43" spans="1:9">
      <c r="A43" s="2364" t="s">
        <v>146</v>
      </c>
      <c r="B43" s="2365"/>
      <c r="C43" s="2365"/>
      <c r="D43" s="2365"/>
      <c r="E43" s="2365"/>
      <c r="F43" s="2365"/>
      <c r="G43" s="2365"/>
      <c r="H43" s="2365"/>
      <c r="I43" s="2365"/>
    </row>
  </sheetData>
  <mergeCells count="15">
    <mergeCell ref="A40:I40"/>
    <mergeCell ref="A42:I42"/>
    <mergeCell ref="A43:I43"/>
    <mergeCell ref="I4:I5"/>
    <mergeCell ref="A37:I37"/>
    <mergeCell ref="B38:C38"/>
    <mergeCell ref="D38:I38"/>
    <mergeCell ref="B39:C39"/>
    <mergeCell ref="D39:I39"/>
    <mergeCell ref="A4:B5"/>
    <mergeCell ref="C4:C5"/>
    <mergeCell ref="D4:E4"/>
    <mergeCell ref="F4:F5"/>
    <mergeCell ref="G4:G5"/>
    <mergeCell ref="H4:H5"/>
  </mergeCells>
  <phoneticPr fontId="3"/>
  <pageMargins left="0.3543307086614173" right="0.3543307086614173" top="0.78740157480314965" bottom="0.78740157480314965" header="0.31496062992125984" footer="0.31496062992125984"/>
  <pageSetup paperSize="9" scale="87"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7A0A8-53AC-4435-8365-E12C9B89ECAC}">
  <dimension ref="A1:X92"/>
  <sheetViews>
    <sheetView showGridLines="0" zoomScaleNormal="100" zoomScaleSheetLayoutView="100" workbookViewId="0"/>
  </sheetViews>
  <sheetFormatPr defaultColWidth="12.83203125" defaultRowHeight="20"/>
  <cols>
    <col min="1" max="1" width="24.08203125" style="1069" customWidth="1"/>
    <col min="2" max="2" width="10.5" style="1069" customWidth="1"/>
    <col min="3" max="9" width="7.08203125" style="1069" customWidth="1"/>
    <col min="10" max="10" width="34.83203125" style="1069" customWidth="1"/>
    <col min="11" max="24" width="6.33203125" style="1069" customWidth="1"/>
    <col min="25" max="255" width="12.83203125" style="1069"/>
    <col min="256" max="256" width="20" style="1069" customWidth="1"/>
    <col min="257" max="257" width="14.5" style="1069" customWidth="1"/>
    <col min="258" max="280" width="6.33203125" style="1069" customWidth="1"/>
    <col min="281" max="511" width="12.83203125" style="1069"/>
    <col min="512" max="512" width="20" style="1069" customWidth="1"/>
    <col min="513" max="513" width="14.5" style="1069" customWidth="1"/>
    <col min="514" max="536" width="6.33203125" style="1069" customWidth="1"/>
    <col min="537" max="767" width="12.83203125" style="1069"/>
    <col min="768" max="768" width="20" style="1069" customWidth="1"/>
    <col min="769" max="769" width="14.5" style="1069" customWidth="1"/>
    <col min="770" max="792" width="6.33203125" style="1069" customWidth="1"/>
    <col min="793" max="1023" width="12.83203125" style="1069"/>
    <col min="1024" max="1024" width="20" style="1069" customWidth="1"/>
    <col min="1025" max="1025" width="14.5" style="1069" customWidth="1"/>
    <col min="1026" max="1048" width="6.33203125" style="1069" customWidth="1"/>
    <col min="1049" max="1279" width="12.83203125" style="1069"/>
    <col min="1280" max="1280" width="20" style="1069" customWidth="1"/>
    <col min="1281" max="1281" width="14.5" style="1069" customWidth="1"/>
    <col min="1282" max="1304" width="6.33203125" style="1069" customWidth="1"/>
    <col min="1305" max="1535" width="12.83203125" style="1069"/>
    <col min="1536" max="1536" width="20" style="1069" customWidth="1"/>
    <col min="1537" max="1537" width="14.5" style="1069" customWidth="1"/>
    <col min="1538" max="1560" width="6.33203125" style="1069" customWidth="1"/>
    <col min="1561" max="1791" width="12.83203125" style="1069"/>
    <col min="1792" max="1792" width="20" style="1069" customWidth="1"/>
    <col min="1793" max="1793" width="14.5" style="1069" customWidth="1"/>
    <col min="1794" max="1816" width="6.33203125" style="1069" customWidth="1"/>
    <col min="1817" max="2047" width="12.83203125" style="1069"/>
    <col min="2048" max="2048" width="20" style="1069" customWidth="1"/>
    <col min="2049" max="2049" width="14.5" style="1069" customWidth="1"/>
    <col min="2050" max="2072" width="6.33203125" style="1069" customWidth="1"/>
    <col min="2073" max="2303" width="12.83203125" style="1069"/>
    <col min="2304" max="2304" width="20" style="1069" customWidth="1"/>
    <col min="2305" max="2305" width="14.5" style="1069" customWidth="1"/>
    <col min="2306" max="2328" width="6.33203125" style="1069" customWidth="1"/>
    <col min="2329" max="2559" width="12.83203125" style="1069"/>
    <col min="2560" max="2560" width="20" style="1069" customWidth="1"/>
    <col min="2561" max="2561" width="14.5" style="1069" customWidth="1"/>
    <col min="2562" max="2584" width="6.33203125" style="1069" customWidth="1"/>
    <col min="2585" max="2815" width="12.83203125" style="1069"/>
    <col min="2816" max="2816" width="20" style="1069" customWidth="1"/>
    <col min="2817" max="2817" width="14.5" style="1069" customWidth="1"/>
    <col min="2818" max="2840" width="6.33203125" style="1069" customWidth="1"/>
    <col min="2841" max="3071" width="12.83203125" style="1069"/>
    <col min="3072" max="3072" width="20" style="1069" customWidth="1"/>
    <col min="3073" max="3073" width="14.5" style="1069" customWidth="1"/>
    <col min="3074" max="3096" width="6.33203125" style="1069" customWidth="1"/>
    <col min="3097" max="3327" width="12.83203125" style="1069"/>
    <col min="3328" max="3328" width="20" style="1069" customWidth="1"/>
    <col min="3329" max="3329" width="14.5" style="1069" customWidth="1"/>
    <col min="3330" max="3352" width="6.33203125" style="1069" customWidth="1"/>
    <col min="3353" max="3583" width="12.83203125" style="1069"/>
    <col min="3584" max="3584" width="20" style="1069" customWidth="1"/>
    <col min="3585" max="3585" width="14.5" style="1069" customWidth="1"/>
    <col min="3586" max="3608" width="6.33203125" style="1069" customWidth="1"/>
    <col min="3609" max="3839" width="12.83203125" style="1069"/>
    <col min="3840" max="3840" width="20" style="1069" customWidth="1"/>
    <col min="3841" max="3841" width="14.5" style="1069" customWidth="1"/>
    <col min="3842" max="3864" width="6.33203125" style="1069" customWidth="1"/>
    <col min="3865" max="4095" width="12.83203125" style="1069"/>
    <col min="4096" max="4096" width="20" style="1069" customWidth="1"/>
    <col min="4097" max="4097" width="14.5" style="1069" customWidth="1"/>
    <col min="4098" max="4120" width="6.33203125" style="1069" customWidth="1"/>
    <col min="4121" max="4351" width="12.83203125" style="1069"/>
    <col min="4352" max="4352" width="20" style="1069" customWidth="1"/>
    <col min="4353" max="4353" width="14.5" style="1069" customWidth="1"/>
    <col min="4354" max="4376" width="6.33203125" style="1069" customWidth="1"/>
    <col min="4377" max="4607" width="12.83203125" style="1069"/>
    <col min="4608" max="4608" width="20" style="1069" customWidth="1"/>
    <col min="4609" max="4609" width="14.5" style="1069" customWidth="1"/>
    <col min="4610" max="4632" width="6.33203125" style="1069" customWidth="1"/>
    <col min="4633" max="4863" width="12.83203125" style="1069"/>
    <col min="4864" max="4864" width="20" style="1069" customWidth="1"/>
    <col min="4865" max="4865" width="14.5" style="1069" customWidth="1"/>
    <col min="4866" max="4888" width="6.33203125" style="1069" customWidth="1"/>
    <col min="4889" max="5119" width="12.83203125" style="1069"/>
    <col min="5120" max="5120" width="20" style="1069" customWidth="1"/>
    <col min="5121" max="5121" width="14.5" style="1069" customWidth="1"/>
    <col min="5122" max="5144" width="6.33203125" style="1069" customWidth="1"/>
    <col min="5145" max="5375" width="12.83203125" style="1069"/>
    <col min="5376" max="5376" width="20" style="1069" customWidth="1"/>
    <col min="5377" max="5377" width="14.5" style="1069" customWidth="1"/>
    <col min="5378" max="5400" width="6.33203125" style="1069" customWidth="1"/>
    <col min="5401" max="5631" width="12.83203125" style="1069"/>
    <col min="5632" max="5632" width="20" style="1069" customWidth="1"/>
    <col min="5633" max="5633" width="14.5" style="1069" customWidth="1"/>
    <col min="5634" max="5656" width="6.33203125" style="1069" customWidth="1"/>
    <col min="5657" max="5887" width="12.83203125" style="1069"/>
    <col min="5888" max="5888" width="20" style="1069" customWidth="1"/>
    <col min="5889" max="5889" width="14.5" style="1069" customWidth="1"/>
    <col min="5890" max="5912" width="6.33203125" style="1069" customWidth="1"/>
    <col min="5913" max="6143" width="12.83203125" style="1069"/>
    <col min="6144" max="6144" width="20" style="1069" customWidth="1"/>
    <col min="6145" max="6145" width="14.5" style="1069" customWidth="1"/>
    <col min="6146" max="6168" width="6.33203125" style="1069" customWidth="1"/>
    <col min="6169" max="6399" width="12.83203125" style="1069"/>
    <col min="6400" max="6400" width="20" style="1069" customWidth="1"/>
    <col min="6401" max="6401" width="14.5" style="1069" customWidth="1"/>
    <col min="6402" max="6424" width="6.33203125" style="1069" customWidth="1"/>
    <col min="6425" max="6655" width="12.83203125" style="1069"/>
    <col min="6656" max="6656" width="20" style="1069" customWidth="1"/>
    <col min="6657" max="6657" width="14.5" style="1069" customWidth="1"/>
    <col min="6658" max="6680" width="6.33203125" style="1069" customWidth="1"/>
    <col min="6681" max="6911" width="12.83203125" style="1069"/>
    <col min="6912" max="6912" width="20" style="1069" customWidth="1"/>
    <col min="6913" max="6913" width="14.5" style="1069" customWidth="1"/>
    <col min="6914" max="6936" width="6.33203125" style="1069" customWidth="1"/>
    <col min="6937" max="7167" width="12.83203125" style="1069"/>
    <col min="7168" max="7168" width="20" style="1069" customWidth="1"/>
    <col min="7169" max="7169" width="14.5" style="1069" customWidth="1"/>
    <col min="7170" max="7192" width="6.33203125" style="1069" customWidth="1"/>
    <col min="7193" max="7423" width="12.83203125" style="1069"/>
    <col min="7424" max="7424" width="20" style="1069" customWidth="1"/>
    <col min="7425" max="7425" width="14.5" style="1069" customWidth="1"/>
    <col min="7426" max="7448" width="6.33203125" style="1069" customWidth="1"/>
    <col min="7449" max="7679" width="12.83203125" style="1069"/>
    <col min="7680" max="7680" width="20" style="1069" customWidth="1"/>
    <col min="7681" max="7681" width="14.5" style="1069" customWidth="1"/>
    <col min="7682" max="7704" width="6.33203125" style="1069" customWidth="1"/>
    <col min="7705" max="7935" width="12.83203125" style="1069"/>
    <col min="7936" max="7936" width="20" style="1069" customWidth="1"/>
    <col min="7937" max="7937" width="14.5" style="1069" customWidth="1"/>
    <col min="7938" max="7960" width="6.33203125" style="1069" customWidth="1"/>
    <col min="7961" max="8191" width="12.83203125" style="1069"/>
    <col min="8192" max="8192" width="20" style="1069" customWidth="1"/>
    <col min="8193" max="8193" width="14.5" style="1069" customWidth="1"/>
    <col min="8194" max="8216" width="6.33203125" style="1069" customWidth="1"/>
    <col min="8217" max="8447" width="12.83203125" style="1069"/>
    <col min="8448" max="8448" width="20" style="1069" customWidth="1"/>
    <col min="8449" max="8449" width="14.5" style="1069" customWidth="1"/>
    <col min="8450" max="8472" width="6.33203125" style="1069" customWidth="1"/>
    <col min="8473" max="8703" width="12.83203125" style="1069"/>
    <col min="8704" max="8704" width="20" style="1069" customWidth="1"/>
    <col min="8705" max="8705" width="14.5" style="1069" customWidth="1"/>
    <col min="8706" max="8728" width="6.33203125" style="1069" customWidth="1"/>
    <col min="8729" max="8959" width="12.83203125" style="1069"/>
    <col min="8960" max="8960" width="20" style="1069" customWidth="1"/>
    <col min="8961" max="8961" width="14.5" style="1069" customWidth="1"/>
    <col min="8962" max="8984" width="6.33203125" style="1069" customWidth="1"/>
    <col min="8985" max="9215" width="12.83203125" style="1069"/>
    <col min="9216" max="9216" width="20" style="1069" customWidth="1"/>
    <col min="9217" max="9217" width="14.5" style="1069" customWidth="1"/>
    <col min="9218" max="9240" width="6.33203125" style="1069" customWidth="1"/>
    <col min="9241" max="9471" width="12.83203125" style="1069"/>
    <col min="9472" max="9472" width="20" style="1069" customWidth="1"/>
    <col min="9473" max="9473" width="14.5" style="1069" customWidth="1"/>
    <col min="9474" max="9496" width="6.33203125" style="1069" customWidth="1"/>
    <col min="9497" max="9727" width="12.83203125" style="1069"/>
    <col min="9728" max="9728" width="20" style="1069" customWidth="1"/>
    <col min="9729" max="9729" width="14.5" style="1069" customWidth="1"/>
    <col min="9730" max="9752" width="6.33203125" style="1069" customWidth="1"/>
    <col min="9753" max="9983" width="12.83203125" style="1069"/>
    <col min="9984" max="9984" width="20" style="1069" customWidth="1"/>
    <col min="9985" max="9985" width="14.5" style="1069" customWidth="1"/>
    <col min="9986" max="10008" width="6.33203125" style="1069" customWidth="1"/>
    <col min="10009" max="10239" width="12.83203125" style="1069"/>
    <col min="10240" max="10240" width="20" style="1069" customWidth="1"/>
    <col min="10241" max="10241" width="14.5" style="1069" customWidth="1"/>
    <col min="10242" max="10264" width="6.33203125" style="1069" customWidth="1"/>
    <col min="10265" max="10495" width="12.83203125" style="1069"/>
    <col min="10496" max="10496" width="20" style="1069" customWidth="1"/>
    <col min="10497" max="10497" width="14.5" style="1069" customWidth="1"/>
    <col min="10498" max="10520" width="6.33203125" style="1069" customWidth="1"/>
    <col min="10521" max="10751" width="12.83203125" style="1069"/>
    <col min="10752" max="10752" width="20" style="1069" customWidth="1"/>
    <col min="10753" max="10753" width="14.5" style="1069" customWidth="1"/>
    <col min="10754" max="10776" width="6.33203125" style="1069" customWidth="1"/>
    <col min="10777" max="11007" width="12.83203125" style="1069"/>
    <col min="11008" max="11008" width="20" style="1069" customWidth="1"/>
    <col min="11009" max="11009" width="14.5" style="1069" customWidth="1"/>
    <col min="11010" max="11032" width="6.33203125" style="1069" customWidth="1"/>
    <col min="11033" max="11263" width="12.83203125" style="1069"/>
    <col min="11264" max="11264" width="20" style="1069" customWidth="1"/>
    <col min="11265" max="11265" width="14.5" style="1069" customWidth="1"/>
    <col min="11266" max="11288" width="6.33203125" style="1069" customWidth="1"/>
    <col min="11289" max="11519" width="12.83203125" style="1069"/>
    <col min="11520" max="11520" width="20" style="1069" customWidth="1"/>
    <col min="11521" max="11521" width="14.5" style="1069" customWidth="1"/>
    <col min="11522" max="11544" width="6.33203125" style="1069" customWidth="1"/>
    <col min="11545" max="11775" width="12.83203125" style="1069"/>
    <col min="11776" max="11776" width="20" style="1069" customWidth="1"/>
    <col min="11777" max="11777" width="14.5" style="1069" customWidth="1"/>
    <col min="11778" max="11800" width="6.33203125" style="1069" customWidth="1"/>
    <col min="11801" max="12031" width="12.83203125" style="1069"/>
    <col min="12032" max="12032" width="20" style="1069" customWidth="1"/>
    <col min="12033" max="12033" width="14.5" style="1069" customWidth="1"/>
    <col min="12034" max="12056" width="6.33203125" style="1069" customWidth="1"/>
    <col min="12057" max="12287" width="12.83203125" style="1069"/>
    <col min="12288" max="12288" width="20" style="1069" customWidth="1"/>
    <col min="12289" max="12289" width="14.5" style="1069" customWidth="1"/>
    <col min="12290" max="12312" width="6.33203125" style="1069" customWidth="1"/>
    <col min="12313" max="12543" width="12.83203125" style="1069"/>
    <col min="12544" max="12544" width="20" style="1069" customWidth="1"/>
    <col min="12545" max="12545" width="14.5" style="1069" customWidth="1"/>
    <col min="12546" max="12568" width="6.33203125" style="1069" customWidth="1"/>
    <col min="12569" max="12799" width="12.83203125" style="1069"/>
    <col min="12800" max="12800" width="20" style="1069" customWidth="1"/>
    <col min="12801" max="12801" width="14.5" style="1069" customWidth="1"/>
    <col min="12802" max="12824" width="6.33203125" style="1069" customWidth="1"/>
    <col min="12825" max="13055" width="12.83203125" style="1069"/>
    <col min="13056" max="13056" width="20" style="1069" customWidth="1"/>
    <col min="13057" max="13057" width="14.5" style="1069" customWidth="1"/>
    <col min="13058" max="13080" width="6.33203125" style="1069" customWidth="1"/>
    <col min="13081" max="13311" width="12.83203125" style="1069"/>
    <col min="13312" max="13312" width="20" style="1069" customWidth="1"/>
    <col min="13313" max="13313" width="14.5" style="1069" customWidth="1"/>
    <col min="13314" max="13336" width="6.33203125" style="1069" customWidth="1"/>
    <col min="13337" max="13567" width="12.83203125" style="1069"/>
    <col min="13568" max="13568" width="20" style="1069" customWidth="1"/>
    <col min="13569" max="13569" width="14.5" style="1069" customWidth="1"/>
    <col min="13570" max="13592" width="6.33203125" style="1069" customWidth="1"/>
    <col min="13593" max="13823" width="12.83203125" style="1069"/>
    <col min="13824" max="13824" width="20" style="1069" customWidth="1"/>
    <col min="13825" max="13825" width="14.5" style="1069" customWidth="1"/>
    <col min="13826" max="13848" width="6.33203125" style="1069" customWidth="1"/>
    <col min="13849" max="14079" width="12.83203125" style="1069"/>
    <col min="14080" max="14080" width="20" style="1069" customWidth="1"/>
    <col min="14081" max="14081" width="14.5" style="1069" customWidth="1"/>
    <col min="14082" max="14104" width="6.33203125" style="1069" customWidth="1"/>
    <col min="14105" max="14335" width="12.83203125" style="1069"/>
    <col min="14336" max="14336" width="20" style="1069" customWidth="1"/>
    <col min="14337" max="14337" width="14.5" style="1069" customWidth="1"/>
    <col min="14338" max="14360" width="6.33203125" style="1069" customWidth="1"/>
    <col min="14361" max="14591" width="12.83203125" style="1069"/>
    <col min="14592" max="14592" width="20" style="1069" customWidth="1"/>
    <col min="14593" max="14593" width="14.5" style="1069" customWidth="1"/>
    <col min="14594" max="14616" width="6.33203125" style="1069" customWidth="1"/>
    <col min="14617" max="14847" width="12.83203125" style="1069"/>
    <col min="14848" max="14848" width="20" style="1069" customWidth="1"/>
    <col min="14849" max="14849" width="14.5" style="1069" customWidth="1"/>
    <col min="14850" max="14872" width="6.33203125" style="1069" customWidth="1"/>
    <col min="14873" max="15103" width="12.83203125" style="1069"/>
    <col min="15104" max="15104" width="20" style="1069" customWidth="1"/>
    <col min="15105" max="15105" width="14.5" style="1069" customWidth="1"/>
    <col min="15106" max="15128" width="6.33203125" style="1069" customWidth="1"/>
    <col min="15129" max="15359" width="12.83203125" style="1069"/>
    <col min="15360" max="15360" width="20" style="1069" customWidth="1"/>
    <col min="15361" max="15361" width="14.5" style="1069" customWidth="1"/>
    <col min="15362" max="15384" width="6.33203125" style="1069" customWidth="1"/>
    <col min="15385" max="15615" width="12.83203125" style="1069"/>
    <col min="15616" max="15616" width="20" style="1069" customWidth="1"/>
    <col min="15617" max="15617" width="14.5" style="1069" customWidth="1"/>
    <col min="15618" max="15640" width="6.33203125" style="1069" customWidth="1"/>
    <col min="15641" max="15871" width="12.83203125" style="1069"/>
    <col min="15872" max="15872" width="20" style="1069" customWidth="1"/>
    <col min="15873" max="15873" width="14.5" style="1069" customWidth="1"/>
    <col min="15874" max="15896" width="6.33203125" style="1069" customWidth="1"/>
    <col min="15897" max="16127" width="12.83203125" style="1069"/>
    <col min="16128" max="16128" width="20" style="1069" customWidth="1"/>
    <col min="16129" max="16129" width="14.5" style="1069" customWidth="1"/>
    <col min="16130" max="16152" width="6.33203125" style="1069" customWidth="1"/>
    <col min="16153" max="16384" width="12.83203125" style="1069"/>
  </cols>
  <sheetData>
    <row r="1" spans="1:24" ht="24" customHeight="1">
      <c r="A1" s="1067" t="s">
        <v>1267</v>
      </c>
      <c r="B1" s="1067"/>
      <c r="C1" s="1068"/>
      <c r="D1" s="1068"/>
      <c r="E1" s="1068"/>
      <c r="F1" s="1068"/>
      <c r="G1" s="1068"/>
      <c r="H1" s="1068"/>
      <c r="I1" s="1068"/>
      <c r="J1" s="1068"/>
      <c r="K1" s="1068"/>
      <c r="L1" s="1068"/>
      <c r="M1" s="1068"/>
      <c r="N1" s="1068"/>
      <c r="O1" s="1068"/>
      <c r="P1" s="1068"/>
      <c r="Q1" s="1068"/>
      <c r="R1" s="1068"/>
      <c r="S1" s="1068"/>
      <c r="T1" s="1068"/>
      <c r="U1" s="1068"/>
      <c r="V1" s="1068"/>
      <c r="W1" s="1068"/>
      <c r="X1" s="1068"/>
    </row>
    <row r="2" spans="1:24" ht="18" customHeight="1">
      <c r="A2" s="1070"/>
      <c r="B2" s="1070"/>
      <c r="C2" s="1068"/>
      <c r="D2" s="1068"/>
      <c r="E2" s="1068"/>
      <c r="F2" s="1068"/>
      <c r="G2" s="1068"/>
      <c r="H2" s="1068"/>
      <c r="I2" s="1068"/>
      <c r="J2" s="1068"/>
      <c r="K2" s="1068"/>
      <c r="L2" s="1068"/>
      <c r="M2" s="1068"/>
      <c r="N2" s="1068"/>
      <c r="O2" s="1068"/>
      <c r="P2" s="1068"/>
      <c r="Q2" s="1068"/>
      <c r="R2" s="1068"/>
      <c r="S2" s="1068"/>
      <c r="T2" s="1068"/>
      <c r="U2" s="1068"/>
      <c r="V2" s="1068"/>
      <c r="W2" s="1068"/>
      <c r="X2" s="1068"/>
    </row>
    <row r="3" spans="1:24" s="11" customFormat="1" ht="18.75" customHeight="1">
      <c r="A3" s="670" t="s">
        <v>1268</v>
      </c>
      <c r="B3" s="670"/>
      <c r="C3" s="152"/>
      <c r="D3" s="152"/>
      <c r="E3" s="152"/>
      <c r="F3" s="152"/>
      <c r="G3" s="152"/>
      <c r="H3" s="152"/>
      <c r="I3" s="152"/>
      <c r="J3" s="152"/>
      <c r="K3" s="152"/>
    </row>
    <row r="4" spans="1:24" s="11" customFormat="1" ht="14.25" customHeight="1">
      <c r="A4" s="1071" t="s">
        <v>1269</v>
      </c>
      <c r="B4" s="1072"/>
      <c r="C4" s="1073">
        <v>2013</v>
      </c>
      <c r="D4" s="1074">
        <v>2014</v>
      </c>
      <c r="E4" s="1075">
        <v>2015</v>
      </c>
      <c r="F4" s="1075">
        <v>2016</v>
      </c>
      <c r="G4" s="1075">
        <v>2017</v>
      </c>
      <c r="H4" s="1074">
        <v>2018</v>
      </c>
      <c r="I4" s="1076">
        <v>2019</v>
      </c>
      <c r="J4" s="152"/>
      <c r="K4" s="152"/>
      <c r="L4" s="152"/>
    </row>
    <row r="5" spans="1:24" s="11" customFormat="1" ht="13.5" customHeight="1">
      <c r="A5" s="1077" t="s">
        <v>1270</v>
      </c>
      <c r="B5" s="1078"/>
      <c r="C5" s="1079">
        <v>2</v>
      </c>
      <c r="D5" s="1079">
        <v>2</v>
      </c>
      <c r="E5" s="1079">
        <v>5</v>
      </c>
      <c r="F5" s="1079">
        <v>9</v>
      </c>
      <c r="G5" s="1080">
        <v>11</v>
      </c>
      <c r="H5" s="1081">
        <v>3</v>
      </c>
      <c r="I5" s="1082">
        <v>18</v>
      </c>
      <c r="J5" s="152"/>
      <c r="K5" s="152"/>
      <c r="L5" s="152"/>
    </row>
    <row r="6" spans="1:24" s="11" customFormat="1" ht="13.5" customHeight="1">
      <c r="A6" s="1083" t="s">
        <v>1271</v>
      </c>
      <c r="B6" s="1084"/>
      <c r="C6" s="1079">
        <v>3</v>
      </c>
      <c r="D6" s="1079">
        <v>2</v>
      </c>
      <c r="E6" s="1079">
        <v>1</v>
      </c>
      <c r="F6" s="1079">
        <v>3</v>
      </c>
      <c r="G6" s="1080">
        <v>0</v>
      </c>
      <c r="H6" s="1081">
        <v>0</v>
      </c>
      <c r="I6" s="1082">
        <v>0</v>
      </c>
      <c r="J6" s="152"/>
      <c r="K6" s="152"/>
      <c r="L6" s="152"/>
    </row>
    <row r="7" spans="1:24" s="11" customFormat="1" ht="13.5" customHeight="1">
      <c r="A7" s="1083" t="s">
        <v>1272</v>
      </c>
      <c r="B7" s="1084"/>
      <c r="C7" s="1079">
        <v>8</v>
      </c>
      <c r="D7" s="1079">
        <v>8</v>
      </c>
      <c r="E7" s="1079">
        <v>6</v>
      </c>
      <c r="F7" s="1079">
        <v>6</v>
      </c>
      <c r="G7" s="1080">
        <v>5</v>
      </c>
      <c r="H7" s="1081">
        <v>3</v>
      </c>
      <c r="I7" s="1082">
        <v>3</v>
      </c>
      <c r="J7" s="152"/>
      <c r="K7" s="152"/>
      <c r="L7" s="152"/>
    </row>
    <row r="8" spans="1:24" s="11" customFormat="1" ht="13.5" customHeight="1">
      <c r="A8" s="1083" t="s">
        <v>1273</v>
      </c>
      <c r="B8" s="1084"/>
      <c r="C8" s="1079">
        <v>0</v>
      </c>
      <c r="D8" s="1079">
        <v>0</v>
      </c>
      <c r="E8" s="1079">
        <v>0</v>
      </c>
      <c r="F8" s="1079">
        <v>0</v>
      </c>
      <c r="G8" s="1080">
        <v>0</v>
      </c>
      <c r="H8" s="1081">
        <v>1</v>
      </c>
      <c r="I8" s="1082">
        <v>0</v>
      </c>
      <c r="J8" s="152"/>
      <c r="K8" s="152"/>
      <c r="L8" s="152"/>
    </row>
    <row r="9" spans="1:24" s="11" customFormat="1" ht="13.5" customHeight="1">
      <c r="A9" s="1083" t="s">
        <v>1274</v>
      </c>
      <c r="B9" s="1084"/>
      <c r="C9" s="1079">
        <v>0</v>
      </c>
      <c r="D9" s="1079">
        <v>0</v>
      </c>
      <c r="E9" s="1079">
        <v>0</v>
      </c>
      <c r="F9" s="1079">
        <v>1</v>
      </c>
      <c r="G9" s="1080">
        <v>1</v>
      </c>
      <c r="H9" s="1081">
        <v>3</v>
      </c>
      <c r="I9" s="1082">
        <v>3</v>
      </c>
      <c r="J9" s="152"/>
      <c r="K9" s="152"/>
      <c r="L9" s="152"/>
    </row>
    <row r="10" spans="1:24" s="11" customFormat="1" ht="13.5" customHeight="1">
      <c r="A10" s="1083" t="s">
        <v>1275</v>
      </c>
      <c r="B10" s="1084"/>
      <c r="C10" s="1079">
        <v>1</v>
      </c>
      <c r="D10" s="1079">
        <v>1</v>
      </c>
      <c r="E10" s="1079">
        <v>1</v>
      </c>
      <c r="F10" s="1079">
        <v>4</v>
      </c>
      <c r="G10" s="1080">
        <v>6</v>
      </c>
      <c r="H10" s="1081">
        <v>14</v>
      </c>
      <c r="I10" s="1082">
        <v>10</v>
      </c>
      <c r="J10" s="152"/>
      <c r="K10" s="152"/>
      <c r="L10" s="152"/>
    </row>
    <row r="11" spans="1:24" s="11" customFormat="1" ht="13.5" customHeight="1">
      <c r="A11" s="1083" t="s">
        <v>1276</v>
      </c>
      <c r="B11" s="1084"/>
      <c r="C11" s="1079">
        <v>9</v>
      </c>
      <c r="D11" s="1079">
        <v>14</v>
      </c>
      <c r="E11" s="1079">
        <v>10</v>
      </c>
      <c r="F11" s="1079">
        <v>5</v>
      </c>
      <c r="G11" s="1080">
        <v>9</v>
      </c>
      <c r="H11" s="1081">
        <v>3</v>
      </c>
      <c r="I11" s="1082">
        <v>7</v>
      </c>
      <c r="J11" s="152"/>
      <c r="K11" s="152"/>
      <c r="L11" s="152"/>
    </row>
    <row r="12" spans="1:24" s="11" customFormat="1" ht="13.5" customHeight="1">
      <c r="A12" s="1083" t="s">
        <v>1277</v>
      </c>
      <c r="B12" s="1084"/>
      <c r="C12" s="1079">
        <v>8</v>
      </c>
      <c r="D12" s="1079">
        <v>7</v>
      </c>
      <c r="E12" s="1079">
        <v>7</v>
      </c>
      <c r="F12" s="1079">
        <v>7</v>
      </c>
      <c r="G12" s="1080">
        <v>8</v>
      </c>
      <c r="H12" s="1081">
        <v>14</v>
      </c>
      <c r="I12" s="1082">
        <v>6</v>
      </c>
      <c r="J12" s="152"/>
      <c r="K12" s="152"/>
      <c r="L12" s="152"/>
    </row>
    <row r="13" spans="1:24" s="11" customFormat="1" ht="13.5" customHeight="1">
      <c r="A13" s="1083" t="s">
        <v>1278</v>
      </c>
      <c r="B13" s="1084"/>
      <c r="C13" s="1079">
        <v>0</v>
      </c>
      <c r="D13" s="1079">
        <v>0</v>
      </c>
      <c r="E13" s="1079">
        <v>0</v>
      </c>
      <c r="F13" s="1079">
        <v>0</v>
      </c>
      <c r="G13" s="1080">
        <v>0</v>
      </c>
      <c r="H13" s="1081">
        <v>1</v>
      </c>
      <c r="I13" s="1082">
        <v>3</v>
      </c>
      <c r="J13" s="152"/>
      <c r="K13" s="152"/>
      <c r="L13" s="152"/>
    </row>
    <row r="14" spans="1:24" s="11" customFormat="1" ht="13.5" customHeight="1">
      <c r="A14" s="1083" t="s">
        <v>1279</v>
      </c>
      <c r="B14" s="1084"/>
      <c r="C14" s="1079">
        <v>2</v>
      </c>
      <c r="D14" s="1079">
        <v>5</v>
      </c>
      <c r="E14" s="1079">
        <v>5</v>
      </c>
      <c r="F14" s="1079">
        <v>5</v>
      </c>
      <c r="G14" s="1080">
        <v>1</v>
      </c>
      <c r="H14" s="1081">
        <v>2</v>
      </c>
      <c r="I14" s="1082">
        <v>3</v>
      </c>
      <c r="J14" s="152"/>
      <c r="K14" s="152"/>
      <c r="L14" s="152"/>
    </row>
    <row r="15" spans="1:24" s="11" customFormat="1" ht="13.5" customHeight="1">
      <c r="A15" s="1083" t="s">
        <v>1280</v>
      </c>
      <c r="B15" s="1084"/>
      <c r="C15" s="1079">
        <v>0</v>
      </c>
      <c r="D15" s="1079">
        <v>0</v>
      </c>
      <c r="E15" s="1079">
        <v>0</v>
      </c>
      <c r="F15" s="1079">
        <v>0</v>
      </c>
      <c r="G15" s="1080">
        <v>0</v>
      </c>
      <c r="H15" s="1081">
        <v>1</v>
      </c>
      <c r="I15" s="1082">
        <v>1</v>
      </c>
      <c r="J15" s="152"/>
      <c r="K15" s="152"/>
      <c r="L15" s="152"/>
    </row>
    <row r="16" spans="1:24" s="11" customFormat="1" ht="13.5" customHeight="1">
      <c r="A16" s="1085" t="s">
        <v>1281</v>
      </c>
      <c r="B16" s="1086"/>
      <c r="C16" s="1079">
        <v>5</v>
      </c>
      <c r="D16" s="1079">
        <v>9</v>
      </c>
      <c r="E16" s="1079">
        <v>9</v>
      </c>
      <c r="F16" s="1079">
        <v>5</v>
      </c>
      <c r="G16" s="1080">
        <v>3</v>
      </c>
      <c r="H16" s="1081">
        <v>11</v>
      </c>
      <c r="I16" s="1082">
        <v>4</v>
      </c>
      <c r="J16" s="152"/>
      <c r="K16" s="152"/>
      <c r="L16" s="152"/>
    </row>
    <row r="17" spans="1:12" s="11" customFormat="1" ht="13.5" customHeight="1">
      <c r="A17" s="1083" t="s">
        <v>1282</v>
      </c>
      <c r="B17" s="1084"/>
      <c r="C17" s="1079">
        <v>11</v>
      </c>
      <c r="D17" s="1079">
        <v>11</v>
      </c>
      <c r="E17" s="1079">
        <v>5</v>
      </c>
      <c r="F17" s="1079">
        <v>7</v>
      </c>
      <c r="G17" s="1080">
        <v>9</v>
      </c>
      <c r="H17" s="1081">
        <v>6</v>
      </c>
      <c r="I17" s="1082">
        <v>9</v>
      </c>
      <c r="J17" s="152"/>
      <c r="K17" s="152"/>
      <c r="L17" s="152"/>
    </row>
    <row r="18" spans="1:12" s="11" customFormat="1" ht="13.5" customHeight="1">
      <c r="A18" s="1083" t="s">
        <v>1283</v>
      </c>
      <c r="B18" s="1084"/>
      <c r="C18" s="1079">
        <v>5</v>
      </c>
      <c r="D18" s="1079">
        <v>4</v>
      </c>
      <c r="E18" s="1079">
        <v>2</v>
      </c>
      <c r="F18" s="1079">
        <v>2</v>
      </c>
      <c r="G18" s="1080">
        <v>1</v>
      </c>
      <c r="H18" s="1081">
        <v>3</v>
      </c>
      <c r="I18" s="1082">
        <v>2</v>
      </c>
      <c r="J18" s="152"/>
      <c r="K18" s="152"/>
      <c r="L18" s="152"/>
    </row>
    <row r="19" spans="1:12" s="11" customFormat="1" ht="13.5" customHeight="1">
      <c r="A19" s="1083" t="s">
        <v>1284</v>
      </c>
      <c r="B19" s="1084"/>
      <c r="C19" s="1079">
        <v>5</v>
      </c>
      <c r="D19" s="1079">
        <v>0</v>
      </c>
      <c r="E19" s="1079">
        <v>0</v>
      </c>
      <c r="F19" s="1079">
        <v>3</v>
      </c>
      <c r="G19" s="1080">
        <v>1</v>
      </c>
      <c r="H19" s="1081">
        <v>0</v>
      </c>
      <c r="I19" s="1082">
        <v>1</v>
      </c>
      <c r="J19" s="152"/>
      <c r="K19" s="152"/>
      <c r="L19" s="152"/>
    </row>
    <row r="20" spans="1:12" s="11" customFormat="1" ht="13.5" customHeight="1">
      <c r="A20" s="1083" t="s">
        <v>1285</v>
      </c>
      <c r="B20" s="1084"/>
      <c r="C20" s="1079">
        <v>38</v>
      </c>
      <c r="D20" s="1079">
        <v>30</v>
      </c>
      <c r="E20" s="1079">
        <v>34</v>
      </c>
      <c r="F20" s="1079">
        <v>40</v>
      </c>
      <c r="G20" s="1080">
        <v>23</v>
      </c>
      <c r="H20" s="1081">
        <v>25</v>
      </c>
      <c r="I20" s="1082">
        <v>36</v>
      </c>
      <c r="J20" s="152"/>
      <c r="K20" s="152"/>
      <c r="L20" s="152"/>
    </row>
    <row r="21" spans="1:12" s="11" customFormat="1" ht="13.5" customHeight="1">
      <c r="A21" s="1083" t="s">
        <v>1286</v>
      </c>
      <c r="B21" s="1084"/>
      <c r="C21" s="1079">
        <v>12</v>
      </c>
      <c r="D21" s="1079">
        <v>14</v>
      </c>
      <c r="E21" s="1079">
        <v>7</v>
      </c>
      <c r="F21" s="1079">
        <v>15</v>
      </c>
      <c r="G21" s="1080">
        <v>20</v>
      </c>
      <c r="H21" s="1081">
        <v>11</v>
      </c>
      <c r="I21" s="1082">
        <v>13</v>
      </c>
      <c r="J21" s="152"/>
      <c r="K21" s="152"/>
      <c r="L21" s="152"/>
    </row>
    <row r="22" spans="1:12" s="11" customFormat="1" ht="13.5" customHeight="1">
      <c r="A22" s="1083" t="s">
        <v>1287</v>
      </c>
      <c r="B22" s="1084"/>
      <c r="C22" s="1079">
        <v>3</v>
      </c>
      <c r="D22" s="1079">
        <v>5</v>
      </c>
      <c r="E22" s="1079">
        <v>5</v>
      </c>
      <c r="F22" s="1079">
        <v>6</v>
      </c>
      <c r="G22" s="1080">
        <v>1</v>
      </c>
      <c r="H22" s="1081">
        <v>3</v>
      </c>
      <c r="I22" s="1082">
        <v>4</v>
      </c>
      <c r="J22" s="152"/>
      <c r="K22" s="152"/>
      <c r="L22" s="152"/>
    </row>
    <row r="23" spans="1:12" s="11" customFormat="1" ht="13.5" customHeight="1">
      <c r="A23" s="1083" t="s">
        <v>1288</v>
      </c>
      <c r="B23" s="1084"/>
      <c r="C23" s="1079">
        <v>11</v>
      </c>
      <c r="D23" s="1079">
        <v>13</v>
      </c>
      <c r="E23" s="1079">
        <v>9</v>
      </c>
      <c r="F23" s="1079">
        <v>9</v>
      </c>
      <c r="G23" s="1080">
        <v>10</v>
      </c>
      <c r="H23" s="1081">
        <v>7</v>
      </c>
      <c r="I23" s="1082">
        <v>13</v>
      </c>
      <c r="J23" s="152"/>
      <c r="K23" s="152"/>
      <c r="L23" s="152"/>
    </row>
    <row r="24" spans="1:12" s="11" customFormat="1" ht="13.5" customHeight="1">
      <c r="A24" s="1083" t="s">
        <v>1289</v>
      </c>
      <c r="B24" s="1084"/>
      <c r="C24" s="1079">
        <v>0</v>
      </c>
      <c r="D24" s="1079">
        <v>1</v>
      </c>
      <c r="E24" s="1079">
        <v>2</v>
      </c>
      <c r="F24" s="1079">
        <v>2</v>
      </c>
      <c r="G24" s="1080">
        <v>5</v>
      </c>
      <c r="H24" s="1081">
        <v>1</v>
      </c>
      <c r="I24" s="1082">
        <v>7</v>
      </c>
      <c r="J24" s="152"/>
      <c r="K24" s="152"/>
      <c r="L24" s="152"/>
    </row>
    <row r="25" spans="1:12" s="11" customFormat="1" ht="13.5" customHeight="1">
      <c r="A25" s="1083" t="s">
        <v>1290</v>
      </c>
      <c r="B25" s="1084"/>
      <c r="C25" s="1079">
        <v>3</v>
      </c>
      <c r="D25" s="1079">
        <v>0</v>
      </c>
      <c r="E25" s="1079">
        <v>0</v>
      </c>
      <c r="F25" s="1079">
        <v>1</v>
      </c>
      <c r="G25" s="1080">
        <v>1</v>
      </c>
      <c r="H25" s="1081">
        <v>1</v>
      </c>
      <c r="I25" s="1082">
        <v>3</v>
      </c>
      <c r="J25" s="152"/>
      <c r="K25" s="152"/>
      <c r="L25" s="152"/>
    </row>
    <row r="26" spans="1:12" s="11" customFormat="1" ht="13.5" customHeight="1">
      <c r="A26" s="1083" t="s">
        <v>1291</v>
      </c>
      <c r="B26" s="1084"/>
      <c r="C26" s="1079">
        <v>3</v>
      </c>
      <c r="D26" s="1079">
        <v>4</v>
      </c>
      <c r="E26" s="1079">
        <v>3</v>
      </c>
      <c r="F26" s="1079">
        <v>5</v>
      </c>
      <c r="G26" s="1080">
        <v>3</v>
      </c>
      <c r="H26" s="1081">
        <v>7</v>
      </c>
      <c r="I26" s="1082">
        <v>13</v>
      </c>
      <c r="J26" s="152"/>
      <c r="K26" s="152"/>
      <c r="L26" s="152"/>
    </row>
    <row r="27" spans="1:12" s="11" customFormat="1" ht="13.5" customHeight="1">
      <c r="A27" s="1083" t="s">
        <v>1292</v>
      </c>
      <c r="B27" s="1084"/>
      <c r="C27" s="1079">
        <v>47</v>
      </c>
      <c r="D27" s="1079">
        <v>24</v>
      </c>
      <c r="E27" s="1079">
        <v>21</v>
      </c>
      <c r="F27" s="1079">
        <v>25</v>
      </c>
      <c r="G27" s="1080">
        <v>29</v>
      </c>
      <c r="H27" s="1081">
        <v>13</v>
      </c>
      <c r="I27" s="1082">
        <v>28</v>
      </c>
      <c r="J27" s="152"/>
      <c r="K27" s="152"/>
      <c r="L27" s="152"/>
    </row>
    <row r="28" spans="1:12" s="11" customFormat="1" ht="13.5" customHeight="1">
      <c r="A28" s="1083" t="s">
        <v>1293</v>
      </c>
      <c r="B28" s="1084"/>
      <c r="C28" s="1079">
        <v>33</v>
      </c>
      <c r="D28" s="1079">
        <v>43</v>
      </c>
      <c r="E28" s="1079">
        <v>30</v>
      </c>
      <c r="F28" s="1079">
        <v>35</v>
      </c>
      <c r="G28" s="1080">
        <v>26</v>
      </c>
      <c r="H28" s="1081">
        <v>28</v>
      </c>
      <c r="I28" s="1082">
        <v>21</v>
      </c>
      <c r="J28" s="152"/>
      <c r="K28" s="152"/>
      <c r="L28" s="152"/>
    </row>
    <row r="29" spans="1:12" s="11" customFormat="1" ht="13.5" customHeight="1">
      <c r="A29" s="1083" t="s">
        <v>1294</v>
      </c>
      <c r="B29" s="1084"/>
      <c r="C29" s="1079">
        <v>25</v>
      </c>
      <c r="D29" s="1079">
        <v>20</v>
      </c>
      <c r="E29" s="1079">
        <v>15</v>
      </c>
      <c r="F29" s="1079">
        <v>23</v>
      </c>
      <c r="G29" s="1080">
        <v>10</v>
      </c>
      <c r="H29" s="1081">
        <v>15</v>
      </c>
      <c r="I29" s="1082">
        <v>16</v>
      </c>
      <c r="J29" s="152"/>
      <c r="K29" s="152"/>
      <c r="L29" s="152"/>
    </row>
    <row r="30" spans="1:12" s="11" customFormat="1" ht="13.5" customHeight="1">
      <c r="A30" s="1083" t="s">
        <v>1295</v>
      </c>
      <c r="B30" s="1084"/>
      <c r="C30" s="1079">
        <v>5</v>
      </c>
      <c r="D30" s="1079">
        <v>8</v>
      </c>
      <c r="E30" s="1079">
        <v>9</v>
      </c>
      <c r="F30" s="1079">
        <v>2</v>
      </c>
      <c r="G30" s="1080">
        <v>4</v>
      </c>
      <c r="H30" s="1081">
        <v>4</v>
      </c>
      <c r="I30" s="1082">
        <v>0</v>
      </c>
      <c r="J30" s="152"/>
      <c r="K30" s="152"/>
      <c r="L30" s="152"/>
    </row>
    <row r="31" spans="1:12" s="11" customFormat="1" ht="13.5" customHeight="1">
      <c r="A31" s="2747" t="s">
        <v>1296</v>
      </c>
      <c r="B31" s="1087" t="s">
        <v>1296</v>
      </c>
      <c r="C31" s="1079">
        <v>11</v>
      </c>
      <c r="D31" s="1079">
        <v>9</v>
      </c>
      <c r="E31" s="1079">
        <v>9</v>
      </c>
      <c r="F31" s="1079">
        <v>8</v>
      </c>
      <c r="G31" s="1080">
        <v>7</v>
      </c>
      <c r="H31" s="2749">
        <v>25</v>
      </c>
      <c r="I31" s="2751">
        <v>43</v>
      </c>
      <c r="J31" s="152"/>
      <c r="K31" s="152"/>
      <c r="L31" s="152"/>
    </row>
    <row r="32" spans="1:12" s="11" customFormat="1" ht="13.5" customHeight="1">
      <c r="A32" s="2748"/>
      <c r="B32" s="1088" t="s">
        <v>1297</v>
      </c>
      <c r="C32" s="1079">
        <v>3</v>
      </c>
      <c r="D32" s="1079">
        <v>2</v>
      </c>
      <c r="E32" s="1079">
        <v>7</v>
      </c>
      <c r="F32" s="1079">
        <v>11</v>
      </c>
      <c r="G32" s="1080">
        <v>11</v>
      </c>
      <c r="H32" s="2750"/>
      <c r="I32" s="2752"/>
      <c r="J32" s="152"/>
      <c r="K32" s="152"/>
      <c r="L32" s="152"/>
    </row>
    <row r="33" spans="1:12" s="11" customFormat="1" ht="13.5" customHeight="1">
      <c r="A33" s="1083" t="s">
        <v>1298</v>
      </c>
      <c r="B33" s="1084"/>
      <c r="C33" s="1079">
        <v>17</v>
      </c>
      <c r="D33" s="1079">
        <v>11</v>
      </c>
      <c r="E33" s="1079">
        <v>4</v>
      </c>
      <c r="F33" s="1079">
        <v>3</v>
      </c>
      <c r="G33" s="1080">
        <v>13</v>
      </c>
      <c r="H33" s="1081">
        <v>5</v>
      </c>
      <c r="I33" s="1082">
        <v>5</v>
      </c>
      <c r="J33" s="152"/>
      <c r="K33" s="152"/>
      <c r="L33" s="152"/>
    </row>
    <row r="34" spans="1:12" s="11" customFormat="1" ht="13.5" customHeight="1">
      <c r="A34" s="1083" t="s">
        <v>1299</v>
      </c>
      <c r="B34" s="1084"/>
      <c r="C34" s="1089">
        <v>13</v>
      </c>
      <c r="D34" s="1090">
        <v>7</v>
      </c>
      <c r="E34" s="1090">
        <v>10</v>
      </c>
      <c r="F34" s="1090">
        <v>13</v>
      </c>
      <c r="G34" s="1091">
        <v>24</v>
      </c>
      <c r="H34" s="1090">
        <v>20</v>
      </c>
      <c r="I34" s="1092">
        <v>20</v>
      </c>
      <c r="J34" s="152"/>
      <c r="K34" s="152"/>
      <c r="L34" s="152"/>
    </row>
    <row r="35" spans="1:12" s="11" customFormat="1" ht="13.5" customHeight="1">
      <c r="A35" s="1083" t="s">
        <v>1300</v>
      </c>
      <c r="B35" s="1084"/>
      <c r="C35" s="1079">
        <v>1</v>
      </c>
      <c r="D35" s="1079">
        <v>0</v>
      </c>
      <c r="E35" s="1079">
        <v>0</v>
      </c>
      <c r="F35" s="1079">
        <v>0</v>
      </c>
      <c r="G35" s="1080">
        <v>0</v>
      </c>
      <c r="H35" s="1081">
        <v>2</v>
      </c>
      <c r="I35" s="1082">
        <v>1</v>
      </c>
      <c r="J35" s="152"/>
      <c r="K35" s="152"/>
      <c r="L35" s="152"/>
    </row>
    <row r="36" spans="1:12" s="11" customFormat="1" ht="13.5" customHeight="1">
      <c r="A36" s="1083" t="s">
        <v>1301</v>
      </c>
      <c r="B36" s="1084"/>
      <c r="C36" s="1079">
        <v>1</v>
      </c>
      <c r="D36" s="1079">
        <v>2</v>
      </c>
      <c r="E36" s="1079">
        <v>2</v>
      </c>
      <c r="F36" s="1079">
        <v>3</v>
      </c>
      <c r="G36" s="1080">
        <v>0</v>
      </c>
      <c r="H36" s="1081">
        <v>0</v>
      </c>
      <c r="I36" s="1082">
        <v>2</v>
      </c>
      <c r="J36" s="152"/>
      <c r="K36" s="152"/>
      <c r="L36" s="152"/>
    </row>
    <row r="37" spans="1:12" s="11" customFormat="1" ht="13.5" customHeight="1">
      <c r="A37" s="1083" t="s">
        <v>1302</v>
      </c>
      <c r="B37" s="1084"/>
      <c r="C37" s="1079">
        <v>1</v>
      </c>
      <c r="D37" s="1079">
        <v>0</v>
      </c>
      <c r="E37" s="1079">
        <v>5</v>
      </c>
      <c r="F37" s="1079">
        <v>3</v>
      </c>
      <c r="G37" s="1080">
        <v>1</v>
      </c>
      <c r="H37" s="1081">
        <v>2</v>
      </c>
      <c r="I37" s="1082">
        <v>1</v>
      </c>
      <c r="J37" s="152"/>
      <c r="K37" s="152"/>
      <c r="L37" s="152"/>
    </row>
    <row r="38" spans="1:12" s="11" customFormat="1" ht="13.5" customHeight="1">
      <c r="A38" s="1083" t="s">
        <v>1303</v>
      </c>
      <c r="B38" s="1084"/>
      <c r="C38" s="1079">
        <v>2</v>
      </c>
      <c r="D38" s="1079">
        <v>1</v>
      </c>
      <c r="E38" s="1079">
        <v>5</v>
      </c>
      <c r="F38" s="1079">
        <v>0</v>
      </c>
      <c r="G38" s="1080">
        <v>3</v>
      </c>
      <c r="H38" s="1081">
        <v>4</v>
      </c>
      <c r="I38" s="1082">
        <v>3</v>
      </c>
      <c r="J38" s="152"/>
      <c r="K38" s="152"/>
      <c r="L38" s="152"/>
    </row>
    <row r="39" spans="1:12" s="11" customFormat="1" ht="13.5" customHeight="1">
      <c r="A39" s="1083" t="s">
        <v>1304</v>
      </c>
      <c r="B39" s="1084"/>
      <c r="C39" s="1079">
        <v>15</v>
      </c>
      <c r="D39" s="1079">
        <v>7</v>
      </c>
      <c r="E39" s="1079">
        <v>5</v>
      </c>
      <c r="F39" s="1079">
        <v>6</v>
      </c>
      <c r="G39" s="1080">
        <v>10</v>
      </c>
      <c r="H39" s="1081">
        <v>2</v>
      </c>
      <c r="I39" s="1082">
        <v>1</v>
      </c>
      <c r="J39" s="152"/>
      <c r="K39" s="152"/>
      <c r="L39" s="152"/>
    </row>
    <row r="40" spans="1:12" s="11" customFormat="1" ht="13.5" customHeight="1">
      <c r="A40" s="1083" t="s">
        <v>1305</v>
      </c>
      <c r="B40" s="1084"/>
      <c r="C40" s="1079">
        <v>0</v>
      </c>
      <c r="D40" s="1079">
        <v>11</v>
      </c>
      <c r="E40" s="1079">
        <v>5</v>
      </c>
      <c r="F40" s="1079">
        <v>7</v>
      </c>
      <c r="G40" s="1080">
        <v>9</v>
      </c>
      <c r="H40" s="1081">
        <v>13</v>
      </c>
      <c r="I40" s="1082">
        <v>13</v>
      </c>
      <c r="J40" s="152"/>
      <c r="K40" s="152"/>
      <c r="L40" s="152"/>
    </row>
    <row r="41" spans="1:12" s="11" customFormat="1" ht="13.5" customHeight="1">
      <c r="A41" s="1083" t="s">
        <v>1306</v>
      </c>
      <c r="B41" s="1084"/>
      <c r="C41" s="1079">
        <v>7</v>
      </c>
      <c r="D41" s="1079">
        <v>4</v>
      </c>
      <c r="E41" s="1079">
        <v>4</v>
      </c>
      <c r="F41" s="1079">
        <v>7</v>
      </c>
      <c r="G41" s="1080">
        <v>6</v>
      </c>
      <c r="H41" s="1081">
        <v>10</v>
      </c>
      <c r="I41" s="1082">
        <v>5</v>
      </c>
      <c r="J41" s="152"/>
      <c r="K41" s="152"/>
      <c r="L41" s="152"/>
    </row>
    <row r="42" spans="1:12" s="11" customFormat="1" ht="13.5" customHeight="1">
      <c r="A42" s="1083" t="s">
        <v>1307</v>
      </c>
      <c r="B42" s="1084"/>
      <c r="C42" s="1079">
        <v>1</v>
      </c>
      <c r="D42" s="1079">
        <v>7</v>
      </c>
      <c r="E42" s="1079">
        <v>3</v>
      </c>
      <c r="F42" s="1079">
        <v>2</v>
      </c>
      <c r="G42" s="1080">
        <v>6</v>
      </c>
      <c r="H42" s="1081">
        <v>4</v>
      </c>
      <c r="I42" s="1082">
        <v>5</v>
      </c>
      <c r="J42" s="152"/>
      <c r="K42" s="152"/>
      <c r="L42" s="152"/>
    </row>
    <row r="43" spans="1:12" s="11" customFormat="1" ht="13.5" customHeight="1">
      <c r="A43" s="1083" t="s">
        <v>1308</v>
      </c>
      <c r="B43" s="1084"/>
      <c r="C43" s="1079">
        <v>0</v>
      </c>
      <c r="D43" s="1079">
        <v>0</v>
      </c>
      <c r="E43" s="1079">
        <v>2</v>
      </c>
      <c r="F43" s="1079">
        <v>0</v>
      </c>
      <c r="G43" s="1080">
        <v>0</v>
      </c>
      <c r="H43" s="1081">
        <v>0</v>
      </c>
      <c r="I43" s="1082">
        <v>0</v>
      </c>
      <c r="J43" s="152"/>
      <c r="K43" s="152"/>
      <c r="L43" s="152"/>
    </row>
    <row r="44" spans="1:12" s="11" customFormat="1" ht="13.5" customHeight="1">
      <c r="A44" s="1083" t="s">
        <v>1309</v>
      </c>
      <c r="B44" s="1084"/>
      <c r="C44" s="1079">
        <v>4</v>
      </c>
      <c r="D44" s="1079">
        <v>7</v>
      </c>
      <c r="E44" s="1079">
        <v>3</v>
      </c>
      <c r="F44" s="1079">
        <v>5</v>
      </c>
      <c r="G44" s="1080">
        <v>2</v>
      </c>
      <c r="H44" s="1081">
        <v>6</v>
      </c>
      <c r="I44" s="1082">
        <v>5</v>
      </c>
      <c r="J44" s="152"/>
      <c r="K44" s="152"/>
      <c r="L44" s="152"/>
    </row>
    <row r="45" spans="1:12" s="11" customFormat="1" ht="13.5" customHeight="1">
      <c r="A45" s="1083" t="s">
        <v>1310</v>
      </c>
      <c r="B45" s="1084"/>
      <c r="C45" s="1079">
        <v>1</v>
      </c>
      <c r="D45" s="1079">
        <v>2</v>
      </c>
      <c r="E45" s="1079">
        <v>0</v>
      </c>
      <c r="F45" s="1079">
        <v>0</v>
      </c>
      <c r="G45" s="1080">
        <v>1</v>
      </c>
      <c r="H45" s="1081">
        <v>2</v>
      </c>
      <c r="I45" s="1082">
        <v>0</v>
      </c>
      <c r="J45" s="152"/>
      <c r="K45" s="152"/>
      <c r="L45" s="152"/>
    </row>
    <row r="46" spans="1:12" s="11" customFormat="1" ht="13.5" customHeight="1">
      <c r="A46" s="1083" t="s">
        <v>1311</v>
      </c>
      <c r="B46" s="1084"/>
      <c r="C46" s="1079">
        <v>2</v>
      </c>
      <c r="D46" s="1079">
        <v>2</v>
      </c>
      <c r="E46" s="1079">
        <v>3</v>
      </c>
      <c r="F46" s="1079">
        <v>6</v>
      </c>
      <c r="G46" s="1080">
        <v>2</v>
      </c>
      <c r="H46" s="1081">
        <v>0</v>
      </c>
      <c r="I46" s="1082">
        <v>4</v>
      </c>
      <c r="J46" s="152"/>
      <c r="K46" s="152"/>
      <c r="L46" s="152"/>
    </row>
    <row r="47" spans="1:12" s="11" customFormat="1" ht="13.5" customHeight="1">
      <c r="A47" s="1083" t="s">
        <v>1312</v>
      </c>
      <c r="B47" s="1084"/>
      <c r="C47" s="1079">
        <v>3</v>
      </c>
      <c r="D47" s="1079">
        <v>2</v>
      </c>
      <c r="E47" s="1079">
        <v>4</v>
      </c>
      <c r="F47" s="1079">
        <v>4</v>
      </c>
      <c r="G47" s="1080">
        <v>1</v>
      </c>
      <c r="H47" s="1081">
        <v>2</v>
      </c>
      <c r="I47" s="1082">
        <v>0</v>
      </c>
      <c r="J47" s="152"/>
      <c r="K47" s="152"/>
      <c r="L47" s="152"/>
    </row>
    <row r="48" spans="1:12" s="11" customFormat="1" ht="13.5" customHeight="1">
      <c r="A48" s="1083" t="s">
        <v>1313</v>
      </c>
      <c r="B48" s="1084"/>
      <c r="C48" s="1079">
        <v>0</v>
      </c>
      <c r="D48" s="1079">
        <v>1</v>
      </c>
      <c r="E48" s="1079">
        <v>2</v>
      </c>
      <c r="F48" s="1079">
        <v>0</v>
      </c>
      <c r="G48" s="1080">
        <v>0</v>
      </c>
      <c r="H48" s="1081">
        <v>1</v>
      </c>
      <c r="I48" s="1082">
        <v>2</v>
      </c>
      <c r="J48" s="152"/>
      <c r="K48" s="152"/>
      <c r="L48" s="152"/>
    </row>
    <row r="49" spans="1:24" s="11" customFormat="1" ht="13.5" customHeight="1">
      <c r="A49" s="1083" t="s">
        <v>1314</v>
      </c>
      <c r="B49" s="1084"/>
      <c r="C49" s="1079">
        <v>0</v>
      </c>
      <c r="D49" s="1079">
        <v>0</v>
      </c>
      <c r="E49" s="1079">
        <v>0</v>
      </c>
      <c r="F49" s="1079">
        <v>0</v>
      </c>
      <c r="G49" s="1080">
        <v>0</v>
      </c>
      <c r="H49" s="1081">
        <v>1</v>
      </c>
      <c r="I49" s="1082">
        <v>0</v>
      </c>
      <c r="J49" s="152"/>
      <c r="K49" s="152"/>
      <c r="L49" s="152"/>
    </row>
    <row r="50" spans="1:24" s="11" customFormat="1" ht="13.5" customHeight="1">
      <c r="A50" s="1083" t="s">
        <v>1315</v>
      </c>
      <c r="B50" s="1084"/>
      <c r="C50" s="1079">
        <v>1</v>
      </c>
      <c r="D50" s="1079">
        <v>0</v>
      </c>
      <c r="E50" s="1079">
        <v>2</v>
      </c>
      <c r="F50" s="1079">
        <v>2</v>
      </c>
      <c r="G50" s="1080">
        <v>1</v>
      </c>
      <c r="H50" s="1081">
        <v>0</v>
      </c>
      <c r="I50" s="1082">
        <v>0</v>
      </c>
      <c r="J50" s="152"/>
      <c r="K50" s="152"/>
      <c r="L50" s="152"/>
    </row>
    <row r="51" spans="1:24" s="11" customFormat="1" ht="13.5" customHeight="1">
      <c r="A51" s="1083" t="s">
        <v>1316</v>
      </c>
      <c r="B51" s="1084"/>
      <c r="C51" s="1079">
        <v>2</v>
      </c>
      <c r="D51" s="1079">
        <v>0</v>
      </c>
      <c r="E51" s="1079">
        <v>0</v>
      </c>
      <c r="F51" s="1079">
        <v>0</v>
      </c>
      <c r="G51" s="1080">
        <v>0</v>
      </c>
      <c r="H51" s="1081">
        <v>0</v>
      </c>
      <c r="I51" s="1082">
        <v>0</v>
      </c>
      <c r="J51" s="152"/>
      <c r="K51" s="152"/>
      <c r="L51" s="152"/>
    </row>
    <row r="52" spans="1:24" s="11" customFormat="1" ht="13.5" customHeight="1">
      <c r="A52" s="1083" t="s">
        <v>1317</v>
      </c>
      <c r="B52" s="1084"/>
      <c r="C52" s="1079">
        <v>4</v>
      </c>
      <c r="D52" s="1079">
        <v>5</v>
      </c>
      <c r="E52" s="1079">
        <v>1</v>
      </c>
      <c r="F52" s="1079">
        <v>3</v>
      </c>
      <c r="G52" s="1080">
        <v>2</v>
      </c>
      <c r="H52" s="1081">
        <v>6</v>
      </c>
      <c r="I52" s="1082">
        <v>3</v>
      </c>
      <c r="J52" s="152"/>
      <c r="K52" s="152"/>
      <c r="L52" s="152"/>
    </row>
    <row r="53" spans="1:24" s="11" customFormat="1" ht="13.5" customHeight="1">
      <c r="A53" s="1083" t="s">
        <v>1318</v>
      </c>
      <c r="B53" s="1084"/>
      <c r="C53" s="1079">
        <v>2</v>
      </c>
      <c r="D53" s="1079">
        <v>5</v>
      </c>
      <c r="E53" s="1079">
        <v>5</v>
      </c>
      <c r="F53" s="1079">
        <v>4</v>
      </c>
      <c r="G53" s="1080">
        <v>6</v>
      </c>
      <c r="H53" s="1081">
        <v>7</v>
      </c>
      <c r="I53" s="1082">
        <v>4</v>
      </c>
      <c r="J53" s="152"/>
      <c r="K53" s="152"/>
      <c r="L53" s="152"/>
    </row>
    <row r="54" spans="1:24" s="11" customFormat="1" ht="13.5" customHeight="1">
      <c r="A54" s="1083" t="s">
        <v>1319</v>
      </c>
      <c r="B54" s="1084"/>
      <c r="C54" s="1079">
        <v>5</v>
      </c>
      <c r="D54" s="1079">
        <v>6</v>
      </c>
      <c r="E54" s="1079">
        <v>3</v>
      </c>
      <c r="F54" s="1079">
        <v>3</v>
      </c>
      <c r="G54" s="1080">
        <v>0</v>
      </c>
      <c r="H54" s="1081">
        <v>4</v>
      </c>
      <c r="I54" s="1082">
        <v>1</v>
      </c>
      <c r="J54" s="152"/>
      <c r="K54" s="152"/>
    </row>
    <row r="55" spans="1:24" s="11" customFormat="1" ht="13.5" customHeight="1">
      <c r="A55" s="1093" t="s">
        <v>1320</v>
      </c>
      <c r="B55" s="1094"/>
      <c r="C55" s="1095">
        <v>1</v>
      </c>
      <c r="D55" s="1095">
        <v>1</v>
      </c>
      <c r="E55" s="1095">
        <v>1</v>
      </c>
      <c r="F55" s="1095">
        <v>1</v>
      </c>
      <c r="G55" s="1096">
        <v>0</v>
      </c>
      <c r="H55" s="1097">
        <v>1</v>
      </c>
      <c r="I55" s="1098">
        <v>1</v>
      </c>
      <c r="J55" s="152"/>
      <c r="K55" s="152"/>
    </row>
    <row r="56" spans="1:24" s="11" customFormat="1" ht="13.5" customHeight="1">
      <c r="A56" s="296" t="s">
        <v>718</v>
      </c>
      <c r="B56" s="296"/>
      <c r="C56" s="1099"/>
      <c r="D56" s="1099"/>
      <c r="E56" s="1099"/>
      <c r="F56" s="1099"/>
      <c r="G56" s="1099"/>
      <c r="H56" s="1099"/>
      <c r="I56" s="152"/>
      <c r="J56" s="152"/>
      <c r="K56" s="152"/>
    </row>
    <row r="57" spans="1:24" s="11" customFormat="1" ht="13.5" customHeight="1">
      <c r="A57" s="391" t="s">
        <v>1321</v>
      </c>
      <c r="B57" s="296"/>
      <c r="C57" s="1099"/>
      <c r="D57" s="1099"/>
      <c r="E57" s="1099"/>
      <c r="F57" s="1099"/>
      <c r="G57" s="1099"/>
      <c r="H57" s="1099"/>
      <c r="I57" s="152"/>
      <c r="J57" s="1068"/>
      <c r="K57" s="152"/>
    </row>
    <row r="58" spans="1:24" ht="15" customHeight="1">
      <c r="A58" s="391" t="s">
        <v>1322</v>
      </c>
      <c r="B58" s="296"/>
      <c r="C58" s="1099"/>
      <c r="D58" s="1099"/>
      <c r="E58" s="1099"/>
      <c r="F58" s="1099"/>
      <c r="G58" s="1099"/>
      <c r="H58" s="1099"/>
      <c r="I58" s="152"/>
      <c r="J58" s="1068"/>
      <c r="K58" s="1068"/>
      <c r="L58" s="1068"/>
      <c r="M58" s="1068"/>
      <c r="N58" s="1068"/>
      <c r="O58" s="1068"/>
      <c r="P58" s="1068"/>
      <c r="Q58" s="1068"/>
      <c r="R58" s="1068"/>
      <c r="S58" s="1068"/>
      <c r="T58" s="1068"/>
      <c r="U58" s="1068"/>
      <c r="V58" s="1068"/>
      <c r="W58" s="1068"/>
      <c r="X58" s="1068"/>
    </row>
    <row r="59" spans="1:24" ht="15" customHeight="1">
      <c r="A59" s="391" t="s">
        <v>1323</v>
      </c>
      <c r="B59" s="296"/>
      <c r="C59" s="1099"/>
      <c r="D59" s="1099"/>
      <c r="E59" s="1099"/>
      <c r="F59" s="1099"/>
      <c r="G59" s="1099"/>
      <c r="H59" s="1099"/>
      <c r="I59" s="152"/>
      <c r="J59" s="1068"/>
      <c r="K59" s="1068"/>
      <c r="L59" s="1068"/>
      <c r="M59" s="1068"/>
    </row>
    <row r="60" spans="1:24" ht="12" customHeight="1">
      <c r="A60" s="296"/>
      <c r="B60" s="296"/>
      <c r="C60" s="1099"/>
      <c r="D60" s="1099"/>
      <c r="E60" s="1099"/>
      <c r="F60" s="1099"/>
      <c r="G60" s="1099"/>
      <c r="H60" s="1099"/>
      <c r="I60" s="152"/>
      <c r="J60" s="1068"/>
      <c r="K60" s="1068"/>
      <c r="L60" s="1068"/>
      <c r="M60" s="1068"/>
    </row>
    <row r="61" spans="1:24" ht="19.5" customHeight="1">
      <c r="A61" s="2753" t="s">
        <v>1324</v>
      </c>
      <c r="B61" s="2753"/>
      <c r="C61" s="2753"/>
      <c r="D61" s="2753"/>
      <c r="E61" s="2753"/>
      <c r="F61" s="2753"/>
      <c r="G61" s="2753"/>
      <c r="H61" s="2753"/>
      <c r="I61" s="2753"/>
      <c r="J61" s="2753"/>
      <c r="K61" s="1068"/>
      <c r="L61" s="1068"/>
      <c r="M61" s="1068"/>
    </row>
    <row r="62" spans="1:24" ht="19.5" customHeight="1">
      <c r="A62" s="2746" t="s">
        <v>1325</v>
      </c>
      <c r="B62" s="2746"/>
      <c r="C62" s="2746"/>
      <c r="D62" s="2746"/>
      <c r="E62" s="2746"/>
      <c r="F62" s="2746"/>
      <c r="G62" s="2746"/>
      <c r="H62" s="2746"/>
      <c r="I62" s="2746"/>
      <c r="J62" s="2052"/>
      <c r="K62" s="1068"/>
      <c r="L62" s="1068"/>
      <c r="M62" s="1068"/>
    </row>
    <row r="63" spans="1:24" ht="13.5" customHeight="1">
      <c r="A63" s="296"/>
      <c r="B63" s="296"/>
      <c r="C63" s="1099"/>
      <c r="D63" s="1099"/>
      <c r="E63" s="1099"/>
      <c r="F63" s="1099"/>
      <c r="G63" s="1099"/>
      <c r="H63" s="1099"/>
      <c r="I63" s="152"/>
      <c r="J63" s="1068"/>
      <c r="K63" s="1068"/>
      <c r="L63" s="1068"/>
      <c r="M63" s="1068"/>
    </row>
    <row r="64" spans="1:24" ht="13.5" customHeight="1">
      <c r="A64" s="1100" t="s">
        <v>1326</v>
      </c>
      <c r="B64" s="1100"/>
      <c r="C64" s="1068"/>
      <c r="D64" s="1068"/>
      <c r="E64" s="1068"/>
      <c r="F64" s="1068"/>
      <c r="G64" s="1068"/>
      <c r="H64" s="1068"/>
      <c r="I64" s="1068"/>
      <c r="J64" s="1068"/>
      <c r="K64" s="1068"/>
      <c r="L64" s="1068"/>
      <c r="M64" s="1068"/>
    </row>
    <row r="65" spans="1:14" ht="13.5" customHeight="1">
      <c r="A65" s="1101" t="s">
        <v>1327</v>
      </c>
      <c r="B65" s="1102"/>
      <c r="C65" s="1103">
        <v>2013</v>
      </c>
      <c r="D65" s="1104">
        <v>2014</v>
      </c>
      <c r="E65" s="1105">
        <v>2015</v>
      </c>
      <c r="F65" s="1106">
        <v>2016</v>
      </c>
      <c r="G65" s="1106">
        <v>2017</v>
      </c>
      <c r="H65" s="1107">
        <v>2018</v>
      </c>
      <c r="I65" s="1108">
        <v>2019</v>
      </c>
      <c r="J65" s="1068"/>
      <c r="K65" s="1068"/>
      <c r="L65" s="1068"/>
      <c r="M65" s="1068"/>
      <c r="N65" s="1068"/>
    </row>
    <row r="66" spans="1:14" ht="13.5" customHeight="1">
      <c r="A66" s="1109" t="s">
        <v>1328</v>
      </c>
      <c r="B66" s="1110"/>
      <c r="C66" s="1079">
        <v>8</v>
      </c>
      <c r="D66" s="1081">
        <v>15</v>
      </c>
      <c r="E66" s="1081">
        <v>10</v>
      </c>
      <c r="F66" s="1111">
        <v>4</v>
      </c>
      <c r="G66" s="1112">
        <v>5</v>
      </c>
      <c r="H66" s="1112">
        <v>6</v>
      </c>
      <c r="I66" s="1113">
        <v>9</v>
      </c>
      <c r="J66" s="1068"/>
      <c r="K66" s="1068"/>
      <c r="L66" s="1068"/>
      <c r="M66" s="1068"/>
      <c r="N66" s="1068"/>
    </row>
    <row r="67" spans="1:14" ht="13.5" customHeight="1">
      <c r="A67" s="1109" t="s">
        <v>1329</v>
      </c>
      <c r="B67" s="1110"/>
      <c r="C67" s="1079">
        <v>2</v>
      </c>
      <c r="D67" s="1081">
        <v>31</v>
      </c>
      <c r="E67" s="1081">
        <v>35</v>
      </c>
      <c r="F67" s="1111">
        <v>43</v>
      </c>
      <c r="G67" s="1112">
        <v>33</v>
      </c>
      <c r="H67" s="1112">
        <v>29</v>
      </c>
      <c r="I67" s="1113">
        <v>25</v>
      </c>
      <c r="J67" s="1068"/>
      <c r="K67" s="1068"/>
      <c r="L67" s="1068"/>
      <c r="M67" s="1068"/>
      <c r="N67" s="1068"/>
    </row>
    <row r="68" spans="1:14" ht="13.5" customHeight="1">
      <c r="A68" s="1109" t="s">
        <v>1330</v>
      </c>
      <c r="B68" s="1110"/>
      <c r="C68" s="1079">
        <v>43</v>
      </c>
      <c r="D68" s="1081">
        <v>25</v>
      </c>
      <c r="E68" s="1081">
        <v>17</v>
      </c>
      <c r="F68" s="1111">
        <v>15</v>
      </c>
      <c r="G68" s="1112">
        <v>13</v>
      </c>
      <c r="H68" s="1112">
        <v>12</v>
      </c>
      <c r="I68" s="1113">
        <v>15</v>
      </c>
      <c r="J68" s="1068"/>
      <c r="K68" s="1068"/>
      <c r="L68" s="1068"/>
      <c r="M68" s="1068"/>
      <c r="N68" s="1068"/>
    </row>
    <row r="69" spans="1:14" ht="13.5" customHeight="1">
      <c r="A69" s="1109" t="s">
        <v>1331</v>
      </c>
      <c r="B69" s="1114"/>
      <c r="C69" s="1079">
        <v>17</v>
      </c>
      <c r="D69" s="1081">
        <v>16</v>
      </c>
      <c r="E69" s="1081">
        <v>19</v>
      </c>
      <c r="F69" s="1111">
        <v>21</v>
      </c>
      <c r="G69" s="1112">
        <v>17</v>
      </c>
      <c r="H69" s="1112">
        <v>16</v>
      </c>
      <c r="I69" s="1113">
        <v>17</v>
      </c>
      <c r="J69" s="1068"/>
      <c r="K69" s="1068"/>
      <c r="L69" s="1068"/>
      <c r="M69" s="1068"/>
      <c r="N69" s="1068"/>
    </row>
    <row r="70" spans="1:14" ht="13.5" customHeight="1">
      <c r="A70" s="1115" t="s">
        <v>1332</v>
      </c>
      <c r="B70" s="1116"/>
      <c r="C70" s="1117">
        <v>21</v>
      </c>
      <c r="D70" s="1118">
        <v>26</v>
      </c>
      <c r="E70" s="1118">
        <v>31</v>
      </c>
      <c r="F70" s="1119">
        <v>37</v>
      </c>
      <c r="G70" s="1120">
        <v>41</v>
      </c>
      <c r="H70" s="1120">
        <v>34</v>
      </c>
      <c r="I70" s="1121">
        <v>35</v>
      </c>
      <c r="J70" s="1068"/>
      <c r="K70" s="1068"/>
      <c r="L70" s="1068"/>
      <c r="M70" s="1068"/>
      <c r="N70" s="1068"/>
    </row>
    <row r="71" spans="1:14" ht="13.5" customHeight="1">
      <c r="A71" s="2754" t="s">
        <v>1333</v>
      </c>
      <c r="B71" s="1122" t="s">
        <v>1334</v>
      </c>
      <c r="C71" s="1117">
        <v>4</v>
      </c>
      <c r="D71" s="1118">
        <v>0</v>
      </c>
      <c r="E71" s="1118">
        <v>1</v>
      </c>
      <c r="F71" s="1119">
        <v>5</v>
      </c>
      <c r="G71" s="1120">
        <v>1</v>
      </c>
      <c r="H71" s="1120">
        <v>1</v>
      </c>
      <c r="I71" s="1121">
        <v>0</v>
      </c>
      <c r="J71" s="1068"/>
      <c r="K71" s="1068"/>
      <c r="L71" s="1068"/>
      <c r="M71" s="1068"/>
      <c r="N71" s="1068"/>
    </row>
    <row r="72" spans="1:14" ht="13.5" customHeight="1">
      <c r="A72" s="2755"/>
      <c r="B72" s="1122" t="s">
        <v>1335</v>
      </c>
      <c r="C72" s="1117">
        <v>15</v>
      </c>
      <c r="D72" s="1118">
        <v>26</v>
      </c>
      <c r="E72" s="1118">
        <v>42</v>
      </c>
      <c r="F72" s="1119">
        <v>10</v>
      </c>
      <c r="G72" s="1120">
        <v>25</v>
      </c>
      <c r="H72" s="1120">
        <v>10</v>
      </c>
      <c r="I72" s="1121">
        <v>12</v>
      </c>
      <c r="J72" s="1068"/>
      <c r="K72" s="1068"/>
      <c r="L72" s="1068"/>
      <c r="M72" s="1068"/>
      <c r="N72" s="1068"/>
    </row>
    <row r="73" spans="1:14" ht="13.5" customHeight="1">
      <c r="A73" s="1109" t="s">
        <v>1336</v>
      </c>
      <c r="B73" s="1114"/>
      <c r="C73" s="1079">
        <v>16</v>
      </c>
      <c r="D73" s="1081">
        <v>17</v>
      </c>
      <c r="E73" s="1081">
        <v>16</v>
      </c>
      <c r="F73" s="1111">
        <v>18</v>
      </c>
      <c r="G73" s="1112">
        <v>24</v>
      </c>
      <c r="H73" s="1112">
        <v>22</v>
      </c>
      <c r="I73" s="1113">
        <v>20</v>
      </c>
      <c r="J73" s="1068"/>
      <c r="K73" s="1068"/>
      <c r="L73" s="1068"/>
      <c r="M73" s="1068"/>
      <c r="N73" s="1068"/>
    </row>
    <row r="74" spans="1:14" ht="13.5" customHeight="1">
      <c r="A74" s="1109" t="s">
        <v>1337</v>
      </c>
      <c r="B74" s="1114"/>
      <c r="C74" s="1079">
        <v>4</v>
      </c>
      <c r="D74" s="1081">
        <v>4</v>
      </c>
      <c r="E74" s="1081">
        <v>6</v>
      </c>
      <c r="F74" s="1111">
        <v>3</v>
      </c>
      <c r="G74" s="1112">
        <v>10</v>
      </c>
      <c r="H74" s="1112">
        <v>6</v>
      </c>
      <c r="I74" s="1113">
        <v>9</v>
      </c>
      <c r="J74" s="1068"/>
      <c r="K74" s="1068"/>
      <c r="L74" s="1068"/>
      <c r="M74" s="1068"/>
      <c r="N74" s="1068"/>
    </row>
    <row r="75" spans="1:14" ht="13.5" customHeight="1">
      <c r="A75" s="1109" t="s">
        <v>1338</v>
      </c>
      <c r="B75" s="1114"/>
      <c r="C75" s="1079">
        <v>24</v>
      </c>
      <c r="D75" s="1081">
        <v>17</v>
      </c>
      <c r="E75" s="1081">
        <v>19</v>
      </c>
      <c r="F75" s="1111">
        <v>16</v>
      </c>
      <c r="G75" s="1112">
        <v>15</v>
      </c>
      <c r="H75" s="1112">
        <v>18</v>
      </c>
      <c r="I75" s="1113">
        <v>10</v>
      </c>
      <c r="J75" s="1068"/>
      <c r="K75" s="1068"/>
      <c r="L75" s="1068"/>
      <c r="M75" s="1068"/>
      <c r="N75" s="1068"/>
    </row>
    <row r="76" spans="1:14" ht="13.5" customHeight="1">
      <c r="A76" s="1109" t="s">
        <v>1339</v>
      </c>
      <c r="B76" s="1114"/>
      <c r="C76" s="1079">
        <v>108</v>
      </c>
      <c r="D76" s="1081">
        <v>82</v>
      </c>
      <c r="E76" s="1081">
        <v>74</v>
      </c>
      <c r="F76" s="1111">
        <v>82</v>
      </c>
      <c r="G76" s="1112">
        <v>65</v>
      </c>
      <c r="H76" s="1112">
        <v>66</v>
      </c>
      <c r="I76" s="1113">
        <v>45</v>
      </c>
      <c r="J76" s="1068"/>
      <c r="K76" s="1068"/>
      <c r="L76" s="1068"/>
      <c r="M76" s="1068"/>
      <c r="N76" s="1068"/>
    </row>
    <row r="77" spans="1:14" ht="13.5" customHeight="1">
      <c r="A77" s="1109" t="s">
        <v>1340</v>
      </c>
      <c r="B77" s="1114"/>
      <c r="C77" s="1079">
        <v>10</v>
      </c>
      <c r="D77" s="1081">
        <v>12</v>
      </c>
      <c r="E77" s="1081">
        <v>11</v>
      </c>
      <c r="F77" s="1111">
        <v>13</v>
      </c>
      <c r="G77" s="1112">
        <v>6</v>
      </c>
      <c r="H77" s="1112">
        <v>6</v>
      </c>
      <c r="I77" s="1113">
        <v>3</v>
      </c>
      <c r="J77" s="1068"/>
      <c r="K77" s="1068"/>
      <c r="L77" s="1068"/>
      <c r="M77" s="1068"/>
      <c r="N77" s="1068"/>
    </row>
    <row r="78" spans="1:14" ht="13.5" customHeight="1">
      <c r="A78" s="1109" t="s">
        <v>1341</v>
      </c>
      <c r="B78" s="1114"/>
      <c r="C78" s="1079">
        <v>16</v>
      </c>
      <c r="D78" s="1081">
        <v>15</v>
      </c>
      <c r="E78" s="1081">
        <v>16</v>
      </c>
      <c r="F78" s="1111">
        <v>11</v>
      </c>
      <c r="G78" s="1112">
        <v>16</v>
      </c>
      <c r="H78" s="1112">
        <v>13</v>
      </c>
      <c r="I78" s="1113">
        <v>7</v>
      </c>
      <c r="J78" s="1068"/>
      <c r="K78" s="1068"/>
      <c r="L78" s="1068"/>
      <c r="M78" s="1068"/>
      <c r="N78" s="1068"/>
    </row>
    <row r="79" spans="1:14" ht="13.5" customHeight="1">
      <c r="A79" s="1109" t="s">
        <v>1342</v>
      </c>
      <c r="B79" s="1114"/>
      <c r="C79" s="1079">
        <v>23</v>
      </c>
      <c r="D79" s="1081">
        <v>20</v>
      </c>
      <c r="E79" s="1081">
        <v>18</v>
      </c>
      <c r="F79" s="1111">
        <v>11</v>
      </c>
      <c r="G79" s="1112">
        <v>22</v>
      </c>
      <c r="H79" s="1112">
        <v>11</v>
      </c>
      <c r="I79" s="1113">
        <v>13</v>
      </c>
      <c r="J79" s="1068"/>
      <c r="K79" s="1068"/>
      <c r="L79" s="1068"/>
      <c r="M79" s="1068"/>
      <c r="N79" s="1068"/>
    </row>
    <row r="80" spans="1:14" ht="15" customHeight="1">
      <c r="A80" s="1109" t="s">
        <v>1343</v>
      </c>
      <c r="B80" s="1114"/>
      <c r="C80" s="1079">
        <v>26</v>
      </c>
      <c r="D80" s="1081">
        <v>31</v>
      </c>
      <c r="E80" s="1081">
        <v>39</v>
      </c>
      <c r="F80" s="1111">
        <v>49</v>
      </c>
      <c r="G80" s="1112">
        <v>34</v>
      </c>
      <c r="H80" s="1112">
        <v>30</v>
      </c>
      <c r="I80" s="1113">
        <v>33</v>
      </c>
      <c r="J80" s="1068"/>
      <c r="K80" s="1068"/>
      <c r="L80" s="1068"/>
      <c r="M80" s="1068"/>
      <c r="N80" s="1068"/>
    </row>
    <row r="81" spans="1:24" ht="15" customHeight="1">
      <c r="A81" s="1115" t="s">
        <v>1344</v>
      </c>
      <c r="B81" s="1116"/>
      <c r="C81" s="1117">
        <v>11</v>
      </c>
      <c r="D81" s="1118">
        <v>9</v>
      </c>
      <c r="E81" s="1118">
        <v>11</v>
      </c>
      <c r="F81" s="1119">
        <v>14</v>
      </c>
      <c r="G81" s="1120">
        <v>10</v>
      </c>
      <c r="H81" s="1120">
        <v>10</v>
      </c>
      <c r="I81" s="1121">
        <v>18</v>
      </c>
      <c r="J81" s="1068"/>
      <c r="K81" s="1068"/>
      <c r="L81" s="1068"/>
      <c r="M81" s="1068"/>
      <c r="N81" s="1068"/>
    </row>
    <row r="82" spans="1:24" ht="15" customHeight="1">
      <c r="A82" s="1115" t="s">
        <v>1345</v>
      </c>
      <c r="B82" s="1116"/>
      <c r="C82" s="1117">
        <v>19</v>
      </c>
      <c r="D82" s="1118">
        <v>2</v>
      </c>
      <c r="E82" s="1118">
        <v>5</v>
      </c>
      <c r="F82" s="1119">
        <v>2</v>
      </c>
      <c r="G82" s="1120">
        <v>2</v>
      </c>
      <c r="H82" s="1120">
        <v>1</v>
      </c>
      <c r="I82" s="1121">
        <v>1</v>
      </c>
      <c r="J82" s="1068"/>
      <c r="K82" s="1068"/>
      <c r="L82" s="1068"/>
      <c r="M82" s="1068"/>
      <c r="N82" s="1068"/>
    </row>
    <row r="83" spans="1:24" ht="15" customHeight="1">
      <c r="A83" s="1109" t="s">
        <v>1346</v>
      </c>
      <c r="B83" s="1114"/>
      <c r="C83" s="1079">
        <v>4</v>
      </c>
      <c r="D83" s="1081">
        <v>8</v>
      </c>
      <c r="E83" s="1081">
        <v>10</v>
      </c>
      <c r="F83" s="1111">
        <v>5</v>
      </c>
      <c r="G83" s="1112">
        <v>9</v>
      </c>
      <c r="H83" s="1112">
        <v>11</v>
      </c>
      <c r="I83" s="1113">
        <v>0</v>
      </c>
      <c r="J83" s="1068"/>
      <c r="K83" s="1068"/>
      <c r="L83" s="1068"/>
      <c r="M83" s="1068"/>
      <c r="N83" s="1068"/>
    </row>
    <row r="84" spans="1:24" ht="13.5" customHeight="1">
      <c r="A84" s="1115" t="s">
        <v>1347</v>
      </c>
      <c r="B84" s="1116"/>
      <c r="C84" s="1117">
        <v>5</v>
      </c>
      <c r="D84" s="1118">
        <v>8</v>
      </c>
      <c r="E84" s="1118">
        <v>6</v>
      </c>
      <c r="F84" s="1119">
        <v>8</v>
      </c>
      <c r="G84" s="1120">
        <v>6</v>
      </c>
      <c r="H84" s="1120">
        <v>4</v>
      </c>
      <c r="I84" s="1121">
        <v>11</v>
      </c>
      <c r="J84" s="1068"/>
      <c r="K84" s="1068"/>
      <c r="L84" s="1068"/>
      <c r="M84" s="1068"/>
      <c r="N84" s="1068"/>
    </row>
    <row r="85" spans="1:24" ht="13.5" customHeight="1">
      <c r="A85" s="1123" t="s">
        <v>1348</v>
      </c>
      <c r="B85" s="1124"/>
      <c r="C85" s="1095">
        <v>4</v>
      </c>
      <c r="D85" s="1097">
        <v>4</v>
      </c>
      <c r="E85" s="1097">
        <v>7</v>
      </c>
      <c r="F85" s="1125">
        <v>5</v>
      </c>
      <c r="G85" s="1126">
        <v>6</v>
      </c>
      <c r="H85" s="1126">
        <v>5</v>
      </c>
      <c r="I85" s="1127">
        <v>4</v>
      </c>
      <c r="J85" s="1068"/>
      <c r="K85" s="1068"/>
      <c r="L85" s="1068"/>
      <c r="M85" s="1068"/>
      <c r="N85" s="1068"/>
    </row>
    <row r="86" spans="1:24" s="1130" customFormat="1" ht="21" customHeight="1">
      <c r="A86" s="296" t="s">
        <v>718</v>
      </c>
      <c r="B86" s="296"/>
      <c r="C86" s="1128"/>
      <c r="D86" s="1128"/>
      <c r="E86" s="1128"/>
      <c r="F86" s="1128"/>
      <c r="G86" s="1129"/>
      <c r="H86" s="1129"/>
      <c r="I86" s="1068"/>
      <c r="J86" s="1068"/>
      <c r="K86" s="1068"/>
      <c r="L86" s="1068"/>
      <c r="M86" s="1068"/>
      <c r="N86" s="1068"/>
      <c r="O86" s="1068"/>
      <c r="P86" s="1068"/>
      <c r="Q86" s="1068"/>
      <c r="R86" s="1068"/>
      <c r="S86" s="1068"/>
      <c r="T86" s="1068"/>
      <c r="U86" s="1068"/>
      <c r="V86" s="1068"/>
      <c r="W86" s="1068"/>
      <c r="X86" s="1068"/>
    </row>
    <row r="87" spans="1:24" s="1130" customFormat="1" ht="13.5" customHeight="1">
      <c r="A87" s="1070" t="s">
        <v>1349</v>
      </c>
      <c r="B87" s="1131"/>
      <c r="C87" s="1068"/>
      <c r="D87" s="1068"/>
      <c r="E87" s="1068"/>
      <c r="F87" s="1068"/>
      <c r="G87" s="1068"/>
      <c r="H87" s="1068"/>
      <c r="I87" s="1068"/>
      <c r="J87" s="1068"/>
      <c r="K87" s="1068"/>
      <c r="L87" s="1068"/>
      <c r="M87" s="1068"/>
      <c r="N87" s="1068"/>
      <c r="O87" s="1068"/>
      <c r="P87" s="1068"/>
      <c r="Q87" s="1068"/>
      <c r="R87" s="1068"/>
      <c r="S87" s="1068"/>
      <c r="T87" s="1068"/>
      <c r="U87" s="1068"/>
      <c r="V87" s="1068"/>
      <c r="W87" s="1068"/>
      <c r="X87" s="1068"/>
    </row>
    <row r="88" spans="1:24" ht="13.5" customHeight="1">
      <c r="A88" s="391" t="s">
        <v>1322</v>
      </c>
      <c r="B88" s="296"/>
      <c r="C88" s="1068"/>
      <c r="D88" s="1068"/>
      <c r="E88" s="1068"/>
      <c r="F88" s="1068"/>
      <c r="G88" s="1068"/>
      <c r="H88" s="1068"/>
      <c r="I88" s="1068"/>
      <c r="J88" s="1068"/>
    </row>
    <row r="89" spans="1:24" ht="13.5" customHeight="1">
      <c r="A89" s="391" t="s">
        <v>1350</v>
      </c>
      <c r="B89" s="296"/>
      <c r="C89" s="1068"/>
      <c r="D89" s="1068"/>
      <c r="E89" s="1068"/>
      <c r="F89" s="1068"/>
      <c r="G89" s="1068"/>
      <c r="H89" s="1068"/>
      <c r="I89" s="1068"/>
      <c r="J89" s="1068"/>
    </row>
    <row r="90" spans="1:24" ht="13.5" customHeight="1">
      <c r="A90" s="1132"/>
      <c r="B90" s="1132"/>
      <c r="C90" s="1068"/>
      <c r="D90" s="1068"/>
      <c r="E90" s="1068"/>
      <c r="F90" s="1068"/>
      <c r="G90" s="1068"/>
      <c r="H90" s="1068"/>
      <c r="I90" s="1068"/>
      <c r="J90" s="1068"/>
    </row>
    <row r="91" spans="1:24" ht="13.5" customHeight="1">
      <c r="A91" s="1068" t="s">
        <v>1351</v>
      </c>
      <c r="B91" s="1132"/>
      <c r="C91" s="1068"/>
      <c r="D91" s="1068"/>
      <c r="E91" s="1068"/>
      <c r="F91" s="1068"/>
      <c r="G91" s="1068"/>
      <c r="H91" s="1068"/>
      <c r="I91" s="1068"/>
      <c r="J91" s="1068"/>
    </row>
    <row r="92" spans="1:24" ht="19.5" customHeight="1">
      <c r="A92" s="2746" t="s">
        <v>1325</v>
      </c>
      <c r="B92" s="2746"/>
      <c r="C92" s="2746"/>
      <c r="D92" s="2746"/>
      <c r="E92" s="2746"/>
      <c r="F92" s="2746"/>
      <c r="G92" s="2746"/>
      <c r="H92" s="2746"/>
      <c r="I92" s="2746"/>
      <c r="J92" s="1133"/>
    </row>
  </sheetData>
  <mergeCells count="7">
    <mergeCell ref="A92:I92"/>
    <mergeCell ref="A31:A32"/>
    <mergeCell ref="H31:H32"/>
    <mergeCell ref="I31:I32"/>
    <mergeCell ref="A61:J61"/>
    <mergeCell ref="A62:I62"/>
    <mergeCell ref="A71:A72"/>
  </mergeCells>
  <phoneticPr fontId="3"/>
  <printOptions horizontalCentered="1"/>
  <pageMargins left="0.35433070866141736" right="0.35433070866141736" top="0.78740157480314965" bottom="0.78740157480314965" header="0.31496062992125984" footer="0.31496062992125984"/>
  <pageSetup paperSize="9" scale="80" orientation="portrait" horizontalDpi="4294967293" verticalDpi="4294967293" r:id="rId1"/>
  <headerFooter alignWithMargins="0"/>
  <rowBreaks count="1" manualBreakCount="1">
    <brk id="63" max="8"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867F7-5CEA-401C-B073-0F65E6164773}">
  <dimension ref="A1:Q34"/>
  <sheetViews>
    <sheetView showGridLines="0" zoomScaleNormal="100" zoomScaleSheetLayoutView="100" workbookViewId="0"/>
  </sheetViews>
  <sheetFormatPr defaultColWidth="12.83203125" defaultRowHeight="20"/>
  <cols>
    <col min="1" max="1" width="8.6640625" style="814" customWidth="1"/>
    <col min="2" max="7" width="12.58203125" style="814" customWidth="1"/>
    <col min="8" max="9" width="8.58203125" style="814" customWidth="1"/>
    <col min="10" max="16384" width="12.83203125" style="814"/>
  </cols>
  <sheetData>
    <row r="1" spans="1:9" ht="24" customHeight="1">
      <c r="A1" s="1134" t="s">
        <v>1352</v>
      </c>
      <c r="B1" s="1134"/>
      <c r="C1" s="1134"/>
      <c r="D1" s="1134"/>
      <c r="E1" s="1134"/>
      <c r="F1" s="1134"/>
      <c r="G1" s="1134"/>
      <c r="H1" s="1134"/>
      <c r="I1" s="1135"/>
    </row>
    <row r="2" spans="1:9" ht="18" customHeight="1">
      <c r="A2" s="1070"/>
      <c r="B2" s="1136"/>
      <c r="C2" s="1136"/>
      <c r="D2" s="1136"/>
      <c r="E2" s="1136"/>
      <c r="F2" s="1136"/>
      <c r="G2" s="1136"/>
      <c r="H2" s="813"/>
    </row>
    <row r="3" spans="1:9" ht="21.75" customHeight="1">
      <c r="A3" s="1137" t="s">
        <v>96</v>
      </c>
      <c r="B3" s="1137" t="s">
        <v>1353</v>
      </c>
      <c r="C3" s="1137" t="s">
        <v>463</v>
      </c>
      <c r="D3" s="1137" t="s">
        <v>1354</v>
      </c>
      <c r="E3" s="1137" t="s">
        <v>1355</v>
      </c>
      <c r="F3" s="1137" t="s">
        <v>1356</v>
      </c>
      <c r="G3" s="1137" t="s">
        <v>157</v>
      </c>
      <c r="H3" s="813"/>
    </row>
    <row r="4" spans="1:9" ht="21" customHeight="1">
      <c r="A4" s="664">
        <v>2000</v>
      </c>
      <c r="B4" s="1169">
        <v>103</v>
      </c>
      <c r="C4" s="1169">
        <v>64</v>
      </c>
      <c r="D4" s="1169">
        <v>30</v>
      </c>
      <c r="E4" s="1169">
        <v>0</v>
      </c>
      <c r="F4" s="1169">
        <v>3</v>
      </c>
      <c r="G4" s="1169">
        <v>200</v>
      </c>
      <c r="H4" s="813"/>
    </row>
    <row r="5" spans="1:9" ht="21" customHeight="1">
      <c r="A5" s="666">
        <v>2001</v>
      </c>
      <c r="B5" s="1062">
        <v>231</v>
      </c>
      <c r="C5" s="1062">
        <v>73</v>
      </c>
      <c r="D5" s="1062">
        <v>39</v>
      </c>
      <c r="E5" s="1062">
        <v>0</v>
      </c>
      <c r="F5" s="1062">
        <v>11</v>
      </c>
      <c r="G5" s="1062">
        <v>354</v>
      </c>
      <c r="H5" s="813"/>
    </row>
    <row r="6" spans="1:9" ht="21" customHeight="1">
      <c r="A6" s="666">
        <v>2002</v>
      </c>
      <c r="B6" s="1062">
        <v>310</v>
      </c>
      <c r="C6" s="1062">
        <v>108</v>
      </c>
      <c r="D6" s="1062">
        <v>59</v>
      </c>
      <c r="E6" s="1062">
        <v>0</v>
      </c>
      <c r="F6" s="1062">
        <v>13</v>
      </c>
      <c r="G6" s="1062">
        <v>490</v>
      </c>
    </row>
    <row r="7" spans="1:9" ht="21" customHeight="1">
      <c r="A7" s="666">
        <v>2003</v>
      </c>
      <c r="B7" s="1062">
        <v>362</v>
      </c>
      <c r="C7" s="1062">
        <v>98</v>
      </c>
      <c r="D7" s="1062">
        <v>41</v>
      </c>
      <c r="E7" s="1062">
        <v>2</v>
      </c>
      <c r="F7" s="1062">
        <v>6</v>
      </c>
      <c r="G7" s="1062">
        <v>509</v>
      </c>
      <c r="H7" s="813"/>
    </row>
    <row r="8" spans="1:9" ht="21" customHeight="1">
      <c r="A8" s="666">
        <v>2004</v>
      </c>
      <c r="B8" s="1062">
        <v>400</v>
      </c>
      <c r="C8" s="1062">
        <v>139</v>
      </c>
      <c r="D8" s="1062">
        <v>39</v>
      </c>
      <c r="E8" s="1062">
        <v>0</v>
      </c>
      <c r="F8" s="1062">
        <v>11</v>
      </c>
      <c r="G8" s="1062">
        <v>589</v>
      </c>
      <c r="H8" s="813"/>
    </row>
    <row r="9" spans="1:9" ht="21" customHeight="1">
      <c r="A9" s="666">
        <v>2005</v>
      </c>
      <c r="B9" s="1062">
        <v>289</v>
      </c>
      <c r="C9" s="1062">
        <v>102</v>
      </c>
      <c r="D9" s="1062">
        <v>28</v>
      </c>
      <c r="E9" s="1062">
        <v>0</v>
      </c>
      <c r="F9" s="1062">
        <v>12</v>
      </c>
      <c r="G9" s="1062">
        <v>431</v>
      </c>
      <c r="H9" s="813"/>
    </row>
    <row r="10" spans="1:9" ht="21" customHeight="1">
      <c r="A10" s="666">
        <v>2006</v>
      </c>
      <c r="B10" s="1062">
        <v>276</v>
      </c>
      <c r="C10" s="1062">
        <v>172</v>
      </c>
      <c r="D10" s="1062">
        <v>33</v>
      </c>
      <c r="E10" s="1062">
        <v>0</v>
      </c>
      <c r="F10" s="1062">
        <v>14</v>
      </c>
      <c r="G10" s="1062">
        <v>495</v>
      </c>
      <c r="H10" s="813"/>
    </row>
    <row r="11" spans="1:9" ht="21" customHeight="1">
      <c r="A11" s="666">
        <v>2007</v>
      </c>
      <c r="B11" s="1062">
        <v>269</v>
      </c>
      <c r="C11" s="1062">
        <v>196</v>
      </c>
      <c r="D11" s="1062">
        <v>43</v>
      </c>
      <c r="E11" s="1062">
        <v>1</v>
      </c>
      <c r="F11" s="1062">
        <v>16</v>
      </c>
      <c r="G11" s="1062">
        <v>525</v>
      </c>
      <c r="H11" s="813"/>
    </row>
    <row r="12" spans="1:9" ht="21" customHeight="1">
      <c r="A12" s="666">
        <v>2008</v>
      </c>
      <c r="B12" s="1062">
        <v>271</v>
      </c>
      <c r="C12" s="1062">
        <v>228</v>
      </c>
      <c r="D12" s="1062">
        <v>45</v>
      </c>
      <c r="E12" s="1062">
        <v>0</v>
      </c>
      <c r="F12" s="1062">
        <v>8</v>
      </c>
      <c r="G12" s="1062">
        <v>552</v>
      </c>
      <c r="H12" s="813"/>
    </row>
    <row r="13" spans="1:9" ht="21" customHeight="1">
      <c r="A13" s="666">
        <v>2009</v>
      </c>
      <c r="B13" s="1062">
        <v>216</v>
      </c>
      <c r="C13" s="1062">
        <v>348</v>
      </c>
      <c r="D13" s="1062">
        <v>71</v>
      </c>
      <c r="E13" s="1062">
        <v>0</v>
      </c>
      <c r="F13" s="1062">
        <v>24</v>
      </c>
      <c r="G13" s="1062">
        <v>659</v>
      </c>
      <c r="H13" s="813"/>
    </row>
    <row r="14" spans="1:9" ht="21" customHeight="1">
      <c r="A14" s="666">
        <v>2010</v>
      </c>
      <c r="B14" s="1062">
        <v>156</v>
      </c>
      <c r="C14" s="1062">
        <v>313</v>
      </c>
      <c r="D14" s="1062">
        <v>65</v>
      </c>
      <c r="E14" s="1062">
        <v>4</v>
      </c>
      <c r="F14" s="1062">
        <v>23</v>
      </c>
      <c r="G14" s="1062">
        <v>561</v>
      </c>
      <c r="H14" s="813"/>
    </row>
    <row r="15" spans="1:9" ht="21" customHeight="1">
      <c r="A15" s="666">
        <v>2011</v>
      </c>
      <c r="B15" s="1062">
        <v>176</v>
      </c>
      <c r="C15" s="1062">
        <v>320</v>
      </c>
      <c r="D15" s="1062">
        <v>80</v>
      </c>
      <c r="E15" s="1062">
        <v>5</v>
      </c>
      <c r="F15" s="1062">
        <v>17</v>
      </c>
      <c r="G15" s="1062">
        <v>598</v>
      </c>
      <c r="H15" s="813"/>
    </row>
    <row r="16" spans="1:9" ht="21" customHeight="1">
      <c r="A16" s="666">
        <v>2012</v>
      </c>
      <c r="B16" s="1062">
        <v>146</v>
      </c>
      <c r="C16" s="1062">
        <v>323</v>
      </c>
      <c r="D16" s="1062">
        <v>71</v>
      </c>
      <c r="E16" s="1062">
        <v>0</v>
      </c>
      <c r="F16" s="1062">
        <v>19</v>
      </c>
      <c r="G16" s="1062">
        <v>559</v>
      </c>
      <c r="H16" s="813"/>
    </row>
    <row r="17" spans="1:17" ht="21" customHeight="1">
      <c r="A17" s="666">
        <v>2013</v>
      </c>
      <c r="B17" s="1062">
        <v>178</v>
      </c>
      <c r="C17" s="1062">
        <v>364</v>
      </c>
      <c r="D17" s="1062">
        <v>88</v>
      </c>
      <c r="E17" s="1062">
        <v>2</v>
      </c>
      <c r="F17" s="1062">
        <v>22</v>
      </c>
      <c r="G17" s="1062">
        <v>654</v>
      </c>
      <c r="H17" s="813"/>
    </row>
    <row r="18" spans="1:17" ht="21" customHeight="1">
      <c r="A18" s="666">
        <v>2014</v>
      </c>
      <c r="B18" s="1062">
        <v>168</v>
      </c>
      <c r="C18" s="1062">
        <v>433</v>
      </c>
      <c r="D18" s="1062">
        <v>101</v>
      </c>
      <c r="E18" s="1062">
        <v>3</v>
      </c>
      <c r="F18" s="1062">
        <v>26</v>
      </c>
      <c r="G18" s="1062">
        <v>731</v>
      </c>
      <c r="H18" s="813"/>
    </row>
    <row r="19" spans="1:17" ht="21" customHeight="1">
      <c r="A19" s="666">
        <v>2015</v>
      </c>
      <c r="B19" s="1062">
        <v>176</v>
      </c>
      <c r="C19" s="1062">
        <v>476</v>
      </c>
      <c r="D19" s="1062">
        <v>98</v>
      </c>
      <c r="E19" s="1062">
        <v>3</v>
      </c>
      <c r="F19" s="1062">
        <v>30</v>
      </c>
      <c r="G19" s="1062">
        <v>783</v>
      </c>
      <c r="H19" s="813"/>
    </row>
    <row r="20" spans="1:17" ht="21" customHeight="1">
      <c r="A20" s="666">
        <v>2016</v>
      </c>
      <c r="B20" s="1062">
        <v>180</v>
      </c>
      <c r="C20" s="1062">
        <v>590</v>
      </c>
      <c r="D20" s="1062">
        <v>111</v>
      </c>
      <c r="E20" s="1062">
        <v>9</v>
      </c>
      <c r="F20" s="1062">
        <v>19</v>
      </c>
      <c r="G20" s="1062">
        <v>909</v>
      </c>
      <c r="H20" s="813"/>
    </row>
    <row r="21" spans="1:17" ht="21" customHeight="1">
      <c r="A21" s="1168">
        <v>2017</v>
      </c>
      <c r="B21" s="869">
        <v>165</v>
      </c>
      <c r="C21" s="869">
        <v>564</v>
      </c>
      <c r="D21" s="869">
        <v>106</v>
      </c>
      <c r="E21" s="869">
        <v>1</v>
      </c>
      <c r="F21" s="869">
        <v>28</v>
      </c>
      <c r="G21" s="869">
        <v>864</v>
      </c>
      <c r="H21" s="813"/>
    </row>
    <row r="22" spans="1:17" ht="21" customHeight="1">
      <c r="A22" s="1168">
        <v>2018</v>
      </c>
      <c r="B22" s="869">
        <v>185</v>
      </c>
      <c r="C22" s="869">
        <v>563</v>
      </c>
      <c r="D22" s="869">
        <v>97</v>
      </c>
      <c r="E22" s="869">
        <v>4</v>
      </c>
      <c r="F22" s="869">
        <v>27</v>
      </c>
      <c r="G22" s="869">
        <v>876</v>
      </c>
      <c r="H22" s="813"/>
    </row>
    <row r="23" spans="1:17" ht="21" customHeight="1">
      <c r="A23" s="1168">
        <v>2019</v>
      </c>
      <c r="B23" s="869">
        <v>175</v>
      </c>
      <c r="C23" s="869">
        <v>591</v>
      </c>
      <c r="D23" s="869">
        <v>112</v>
      </c>
      <c r="E23" s="869">
        <v>7</v>
      </c>
      <c r="F23" s="869">
        <v>26</v>
      </c>
      <c r="G23" s="869">
        <v>911</v>
      </c>
      <c r="H23" s="813"/>
    </row>
    <row r="24" spans="1:17" ht="21" customHeight="1">
      <c r="A24" s="1168">
        <v>2020</v>
      </c>
      <c r="B24" s="869">
        <v>178</v>
      </c>
      <c r="C24" s="869">
        <v>719</v>
      </c>
      <c r="D24" s="869">
        <v>197</v>
      </c>
      <c r="E24" s="869">
        <v>18</v>
      </c>
      <c r="F24" s="869">
        <v>47</v>
      </c>
      <c r="G24" s="869">
        <v>1159</v>
      </c>
      <c r="H24" s="813"/>
    </row>
    <row r="25" spans="1:17" s="1138" customFormat="1" ht="21" customHeight="1">
      <c r="A25" s="1168">
        <v>2021</v>
      </c>
      <c r="B25" s="869">
        <v>197</v>
      </c>
      <c r="C25" s="869">
        <v>759</v>
      </c>
      <c r="D25" s="869">
        <v>218</v>
      </c>
      <c r="E25" s="869">
        <v>30</v>
      </c>
      <c r="F25" s="869">
        <v>48</v>
      </c>
      <c r="G25" s="869">
        <v>1252</v>
      </c>
      <c r="H25" s="152"/>
      <c r="I25" s="11"/>
    </row>
    <row r="26" spans="1:17" s="1138" customFormat="1" ht="21" customHeight="1">
      <c r="A26" s="1168">
        <v>2022</v>
      </c>
      <c r="B26" s="869">
        <v>256</v>
      </c>
      <c r="C26" s="869">
        <v>1168</v>
      </c>
      <c r="D26" s="869">
        <v>244</v>
      </c>
      <c r="E26" s="869">
        <v>42</v>
      </c>
      <c r="F26" s="869">
        <v>77</v>
      </c>
      <c r="G26" s="869">
        <v>1787</v>
      </c>
      <c r="H26" s="152"/>
      <c r="I26" s="11"/>
    </row>
    <row r="27" spans="1:17" s="1138" customFormat="1" ht="21" customHeight="1">
      <c r="A27" s="1168">
        <v>2023</v>
      </c>
      <c r="B27" s="869">
        <v>246</v>
      </c>
      <c r="C27" s="869">
        <v>1113</v>
      </c>
      <c r="D27" s="869">
        <v>255</v>
      </c>
      <c r="E27" s="869">
        <v>62</v>
      </c>
      <c r="F27" s="869">
        <v>70</v>
      </c>
      <c r="G27" s="869">
        <v>1746</v>
      </c>
      <c r="H27" s="152"/>
      <c r="I27" s="11"/>
    </row>
    <row r="28" spans="1:17" s="1138" customFormat="1" ht="21" customHeight="1">
      <c r="A28" s="2242">
        <v>2024</v>
      </c>
      <c r="B28" s="2243">
        <v>229</v>
      </c>
      <c r="C28" s="2243">
        <v>1130</v>
      </c>
      <c r="D28" s="2243">
        <v>252</v>
      </c>
      <c r="E28" s="2243">
        <v>40</v>
      </c>
      <c r="F28" s="2243">
        <v>49</v>
      </c>
      <c r="G28" s="2243">
        <v>1700</v>
      </c>
      <c r="H28" s="152"/>
      <c r="I28" s="11"/>
    </row>
    <row r="29" spans="1:17" ht="15" customHeight="1">
      <c r="A29" s="296" t="s">
        <v>1357</v>
      </c>
      <c r="B29" s="152"/>
      <c r="C29" s="152"/>
      <c r="D29" s="152"/>
      <c r="E29" s="152"/>
      <c r="F29" s="152"/>
      <c r="G29" s="152"/>
      <c r="H29" s="1139"/>
      <c r="I29" s="1140"/>
    </row>
    <row r="30" spans="1:17">
      <c r="A30" s="1141" t="s">
        <v>2117</v>
      </c>
      <c r="B30" s="1139"/>
      <c r="C30" s="1139"/>
      <c r="D30" s="1139"/>
      <c r="E30" s="1139"/>
      <c r="F30" s="1139"/>
      <c r="G30" s="1139"/>
      <c r="H30" s="1139"/>
      <c r="I30" s="1140"/>
    </row>
    <row r="31" spans="1:17">
      <c r="A31" s="1171" t="s">
        <v>1358</v>
      </c>
      <c r="B31" s="1140"/>
      <c r="C31" s="1140"/>
      <c r="D31" s="1140"/>
      <c r="E31" s="1140"/>
      <c r="F31" s="1140"/>
      <c r="G31" s="1140"/>
      <c r="H31" s="152"/>
      <c r="I31" s="11"/>
    </row>
    <row r="32" spans="1:17">
      <c r="A32" s="296"/>
      <c r="B32" s="152"/>
      <c r="C32" s="152"/>
      <c r="D32" s="152"/>
      <c r="E32" s="152"/>
      <c r="F32" s="152"/>
      <c r="G32" s="152"/>
      <c r="H32" s="152"/>
      <c r="I32" s="152"/>
      <c r="J32" s="152"/>
      <c r="K32" s="152"/>
      <c r="L32" s="152"/>
      <c r="M32" s="152"/>
      <c r="N32" s="152"/>
      <c r="O32" s="152"/>
      <c r="P32" s="152"/>
      <c r="Q32" s="152"/>
    </row>
    <row r="33" spans="1:9">
      <c r="A33" s="1139" t="s">
        <v>1415</v>
      </c>
      <c r="B33" s="152"/>
      <c r="C33" s="152"/>
      <c r="D33" s="152"/>
      <c r="E33" s="152"/>
      <c r="F33" s="152"/>
      <c r="G33" s="152"/>
      <c r="H33" s="152"/>
      <c r="I33" s="11"/>
    </row>
    <row r="34" spans="1:9">
      <c r="A34" s="152"/>
      <c r="B34" s="152"/>
      <c r="C34" s="152"/>
      <c r="D34" s="152"/>
      <c r="E34" s="152"/>
      <c r="F34" s="152"/>
      <c r="G34" s="152"/>
    </row>
  </sheetData>
  <phoneticPr fontId="3"/>
  <pageMargins left="0.3543307086614173" right="0.3543307086614173" top="0.78740157480314965" bottom="0.78740157480314965" header="0.31496062992125984" footer="0.31496062992125984"/>
  <pageSetup paperSize="9" scale="93"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4FBD-1E15-410D-A564-DA01321D3DD2}">
  <dimension ref="A1:M90"/>
  <sheetViews>
    <sheetView showGridLines="0" zoomScaleNormal="100" zoomScaleSheetLayoutView="100" workbookViewId="0"/>
  </sheetViews>
  <sheetFormatPr defaultColWidth="12.83203125" defaultRowHeight="15.5"/>
  <cols>
    <col min="1" max="1" width="14.25" style="11" customWidth="1"/>
    <col min="2" max="2" width="12" style="11" customWidth="1"/>
    <col min="3" max="12" width="6.33203125" style="11" customWidth="1"/>
    <col min="13" max="16384" width="12.83203125" style="11"/>
  </cols>
  <sheetData>
    <row r="1" spans="1:12" ht="24" customHeight="1">
      <c r="A1" s="151" t="s">
        <v>1359</v>
      </c>
      <c r="B1" s="151"/>
      <c r="C1" s="152"/>
      <c r="D1" s="152"/>
      <c r="E1" s="152"/>
      <c r="F1" s="152"/>
      <c r="G1" s="152"/>
      <c r="H1" s="152"/>
      <c r="I1" s="152"/>
      <c r="J1" s="152"/>
      <c r="K1" s="152"/>
      <c r="L1" s="152"/>
    </row>
    <row r="2" spans="1:12" ht="11.25" customHeight="1">
      <c r="A2" s="151"/>
      <c r="B2" s="151"/>
      <c r="C2" s="152"/>
      <c r="D2" s="152"/>
      <c r="E2" s="152"/>
      <c r="F2" s="152"/>
      <c r="G2" s="152"/>
      <c r="H2" s="152"/>
      <c r="I2" s="152"/>
      <c r="J2" s="152"/>
      <c r="K2" s="152"/>
      <c r="L2" s="152"/>
    </row>
    <row r="3" spans="1:12" ht="18" customHeight="1">
      <c r="A3" s="295" t="s">
        <v>1268</v>
      </c>
      <c r="B3" s="295"/>
      <c r="C3" s="152"/>
      <c r="D3" s="152"/>
      <c r="E3" s="152"/>
      <c r="F3" s="152"/>
      <c r="G3" s="152"/>
      <c r="H3" s="152"/>
      <c r="I3" s="152"/>
      <c r="J3" s="152"/>
      <c r="K3" s="152"/>
      <c r="L3" s="152"/>
    </row>
    <row r="4" spans="1:12" ht="12" customHeight="1">
      <c r="A4" s="1142" t="s">
        <v>1327</v>
      </c>
      <c r="B4" s="1143"/>
      <c r="C4" s="1144">
        <v>2010</v>
      </c>
      <c r="D4" s="1145">
        <v>2011</v>
      </c>
      <c r="E4" s="1145">
        <v>2012</v>
      </c>
      <c r="F4" s="1145">
        <v>2013</v>
      </c>
      <c r="G4" s="1145">
        <v>2014</v>
      </c>
      <c r="H4" s="1145">
        <v>2015</v>
      </c>
      <c r="I4" s="1145">
        <v>2016</v>
      </c>
      <c r="J4" s="1146">
        <v>2017</v>
      </c>
      <c r="K4" s="1146">
        <v>2018</v>
      </c>
      <c r="L4" s="1147">
        <v>2019</v>
      </c>
    </row>
    <row r="5" spans="1:12" ht="12" customHeight="1">
      <c r="A5" s="1148" t="s">
        <v>1360</v>
      </c>
      <c r="B5" s="1149"/>
      <c r="C5" s="1150">
        <v>7</v>
      </c>
      <c r="D5" s="1151">
        <v>4</v>
      </c>
      <c r="E5" s="1151">
        <v>2</v>
      </c>
      <c r="F5" s="1151">
        <v>2</v>
      </c>
      <c r="G5" s="1151">
        <v>0</v>
      </c>
      <c r="H5" s="1151">
        <v>0</v>
      </c>
      <c r="I5" s="1151">
        <v>0</v>
      </c>
      <c r="J5" s="1152">
        <v>1</v>
      </c>
      <c r="K5" s="1151">
        <v>1</v>
      </c>
      <c r="L5" s="1153">
        <v>3</v>
      </c>
    </row>
    <row r="6" spans="1:12" ht="12" customHeight="1">
      <c r="A6" s="1148" t="s">
        <v>1361</v>
      </c>
      <c r="B6" s="1149"/>
      <c r="C6" s="1150">
        <v>2</v>
      </c>
      <c r="D6" s="1151">
        <v>2</v>
      </c>
      <c r="E6" s="1151">
        <v>3</v>
      </c>
      <c r="F6" s="1151">
        <v>0</v>
      </c>
      <c r="G6" s="1151">
        <v>6</v>
      </c>
      <c r="H6" s="1151">
        <v>1</v>
      </c>
      <c r="I6" s="1151">
        <v>1</v>
      </c>
      <c r="J6" s="1152">
        <v>3</v>
      </c>
      <c r="K6" s="1151">
        <v>0</v>
      </c>
      <c r="L6" s="1153">
        <v>2</v>
      </c>
    </row>
    <row r="7" spans="1:12" ht="12" customHeight="1">
      <c r="A7" s="1148" t="s">
        <v>1362</v>
      </c>
      <c r="B7" s="1149"/>
      <c r="C7" s="1150">
        <v>0</v>
      </c>
      <c r="D7" s="1151">
        <v>0</v>
      </c>
      <c r="E7" s="1151">
        <v>0</v>
      </c>
      <c r="F7" s="1151">
        <v>0</v>
      </c>
      <c r="G7" s="1151">
        <v>0</v>
      </c>
      <c r="H7" s="1151">
        <v>0</v>
      </c>
      <c r="I7" s="1151">
        <v>0</v>
      </c>
      <c r="J7" s="1152">
        <v>0</v>
      </c>
      <c r="K7" s="1151">
        <v>1</v>
      </c>
      <c r="L7" s="1153">
        <v>0</v>
      </c>
    </row>
    <row r="8" spans="1:12" ht="12" customHeight="1">
      <c r="A8" s="1148" t="s">
        <v>1363</v>
      </c>
      <c r="B8" s="1149"/>
      <c r="C8" s="1150">
        <v>35</v>
      </c>
      <c r="D8" s="1151">
        <v>23</v>
      </c>
      <c r="E8" s="1151">
        <v>22</v>
      </c>
      <c r="F8" s="1151">
        <v>15</v>
      </c>
      <c r="G8" s="1151">
        <v>20</v>
      </c>
      <c r="H8" s="1151">
        <v>14</v>
      </c>
      <c r="I8" s="1151">
        <v>16</v>
      </c>
      <c r="J8" s="1152">
        <v>10</v>
      </c>
      <c r="K8" s="1151">
        <v>9</v>
      </c>
      <c r="L8" s="1153">
        <v>7</v>
      </c>
    </row>
    <row r="9" spans="1:12" ht="12" customHeight="1">
      <c r="A9" s="1148" t="s">
        <v>1364</v>
      </c>
      <c r="B9" s="1149"/>
      <c r="C9" s="1150">
        <v>0</v>
      </c>
      <c r="D9" s="1151">
        <v>0</v>
      </c>
      <c r="E9" s="1151">
        <v>0</v>
      </c>
      <c r="F9" s="1151">
        <v>0</v>
      </c>
      <c r="G9" s="1151">
        <v>0</v>
      </c>
      <c r="H9" s="1151">
        <v>0</v>
      </c>
      <c r="I9" s="1151">
        <v>2</v>
      </c>
      <c r="J9" s="1152">
        <v>4</v>
      </c>
      <c r="K9" s="1151">
        <v>1</v>
      </c>
      <c r="L9" s="1153">
        <v>2</v>
      </c>
    </row>
    <row r="10" spans="1:12" ht="12" customHeight="1">
      <c r="A10" s="1148" t="s">
        <v>1365</v>
      </c>
      <c r="B10" s="1149"/>
      <c r="C10" s="1150">
        <v>18</v>
      </c>
      <c r="D10" s="1151">
        <v>13</v>
      </c>
      <c r="E10" s="1151">
        <v>11</v>
      </c>
      <c r="F10" s="1151">
        <v>10</v>
      </c>
      <c r="G10" s="1151">
        <v>15</v>
      </c>
      <c r="H10" s="1151">
        <v>18</v>
      </c>
      <c r="I10" s="1151">
        <v>16</v>
      </c>
      <c r="J10" s="1152">
        <v>16</v>
      </c>
      <c r="K10" s="1151">
        <v>22</v>
      </c>
      <c r="L10" s="1153">
        <v>15</v>
      </c>
    </row>
    <row r="11" spans="1:12" ht="12" customHeight="1">
      <c r="A11" s="1154" t="s">
        <v>1366</v>
      </c>
      <c r="B11" s="1149"/>
      <c r="C11" s="1150">
        <v>8</v>
      </c>
      <c r="D11" s="1151">
        <v>8</v>
      </c>
      <c r="E11" s="1151">
        <v>9</v>
      </c>
      <c r="F11" s="1151">
        <v>12</v>
      </c>
      <c r="G11" s="1151">
        <v>5</v>
      </c>
      <c r="H11" s="1151">
        <v>7</v>
      </c>
      <c r="I11" s="1151">
        <v>2</v>
      </c>
      <c r="J11" s="1152">
        <v>9</v>
      </c>
      <c r="K11" s="1151">
        <v>4</v>
      </c>
      <c r="L11" s="1153">
        <v>10</v>
      </c>
    </row>
    <row r="12" spans="1:12" ht="12" customHeight="1">
      <c r="A12" s="1148" t="s">
        <v>49</v>
      </c>
      <c r="B12" s="1149"/>
      <c r="C12" s="1150">
        <v>7</v>
      </c>
      <c r="D12" s="1151">
        <v>4</v>
      </c>
      <c r="E12" s="1151">
        <v>6</v>
      </c>
      <c r="F12" s="1151">
        <v>9</v>
      </c>
      <c r="G12" s="1151">
        <v>8</v>
      </c>
      <c r="H12" s="1151">
        <v>10</v>
      </c>
      <c r="I12" s="1151">
        <v>10</v>
      </c>
      <c r="J12" s="1152">
        <v>10</v>
      </c>
      <c r="K12" s="1151">
        <v>7</v>
      </c>
      <c r="L12" s="1153">
        <v>13</v>
      </c>
    </row>
    <row r="13" spans="1:12" ht="12" customHeight="1">
      <c r="A13" s="1148" t="s">
        <v>353</v>
      </c>
      <c r="B13" s="1149"/>
      <c r="C13" s="1150">
        <v>1</v>
      </c>
      <c r="D13" s="1151">
        <v>1</v>
      </c>
      <c r="E13" s="1151">
        <v>3</v>
      </c>
      <c r="F13" s="1151">
        <v>2</v>
      </c>
      <c r="G13" s="1151">
        <v>3</v>
      </c>
      <c r="H13" s="1151">
        <v>0</v>
      </c>
      <c r="I13" s="1151">
        <v>0</v>
      </c>
      <c r="J13" s="1152">
        <v>1</v>
      </c>
      <c r="K13" s="1151">
        <v>4</v>
      </c>
      <c r="L13" s="1153">
        <v>1</v>
      </c>
    </row>
    <row r="14" spans="1:12" ht="12" customHeight="1">
      <c r="A14" s="1148" t="s">
        <v>1367</v>
      </c>
      <c r="B14" s="1149"/>
      <c r="C14" s="1150">
        <v>7</v>
      </c>
      <c r="D14" s="1151">
        <v>7</v>
      </c>
      <c r="E14" s="1151">
        <v>8</v>
      </c>
      <c r="F14" s="1151">
        <v>3</v>
      </c>
      <c r="G14" s="1151">
        <v>9</v>
      </c>
      <c r="H14" s="1151">
        <v>5</v>
      </c>
      <c r="I14" s="1151">
        <v>5</v>
      </c>
      <c r="J14" s="1152">
        <v>1</v>
      </c>
      <c r="K14" s="1151">
        <v>4</v>
      </c>
      <c r="L14" s="1153">
        <v>4</v>
      </c>
    </row>
    <row r="15" spans="1:12" ht="12" customHeight="1">
      <c r="A15" s="1148" t="s">
        <v>1368</v>
      </c>
      <c r="B15" s="1149"/>
      <c r="C15" s="1150">
        <v>0</v>
      </c>
      <c r="D15" s="1151">
        <v>0</v>
      </c>
      <c r="E15" s="1151">
        <v>1</v>
      </c>
      <c r="F15" s="1151">
        <v>0</v>
      </c>
      <c r="G15" s="1151">
        <v>1</v>
      </c>
      <c r="H15" s="1151">
        <v>2</v>
      </c>
      <c r="I15" s="1151">
        <v>0</v>
      </c>
      <c r="J15" s="1152">
        <v>2</v>
      </c>
      <c r="K15" s="1151">
        <v>3</v>
      </c>
      <c r="L15" s="1153">
        <v>4</v>
      </c>
    </row>
    <row r="16" spans="1:12" ht="12" customHeight="1">
      <c r="A16" s="1148" t="s">
        <v>1369</v>
      </c>
      <c r="B16" s="1149"/>
      <c r="C16" s="1150">
        <v>6</v>
      </c>
      <c r="D16" s="1151">
        <v>5</v>
      </c>
      <c r="E16" s="1151">
        <v>7</v>
      </c>
      <c r="F16" s="1151">
        <v>10</v>
      </c>
      <c r="G16" s="1151">
        <v>6</v>
      </c>
      <c r="H16" s="1151">
        <v>4</v>
      </c>
      <c r="I16" s="1151">
        <v>9</v>
      </c>
      <c r="J16" s="1152">
        <v>1</v>
      </c>
      <c r="K16" s="1151">
        <v>1</v>
      </c>
      <c r="L16" s="1153">
        <v>2</v>
      </c>
    </row>
    <row r="17" spans="1:12" ht="12" customHeight="1">
      <c r="A17" s="1148" t="s">
        <v>346</v>
      </c>
      <c r="B17" s="1149"/>
      <c r="C17" s="1150">
        <v>31</v>
      </c>
      <c r="D17" s="1151">
        <v>31</v>
      </c>
      <c r="E17" s="1151">
        <v>14</v>
      </c>
      <c r="F17" s="1151">
        <v>13</v>
      </c>
      <c r="G17" s="1151">
        <v>22</v>
      </c>
      <c r="H17" s="1151">
        <v>13</v>
      </c>
      <c r="I17" s="1151">
        <v>12</v>
      </c>
      <c r="J17" s="1152">
        <v>22</v>
      </c>
      <c r="K17" s="1151">
        <v>19</v>
      </c>
      <c r="L17" s="1153">
        <v>10</v>
      </c>
    </row>
    <row r="18" spans="1:12" ht="12" customHeight="1">
      <c r="A18" s="1148" t="s">
        <v>1370</v>
      </c>
      <c r="B18" s="1149"/>
      <c r="C18" s="1150">
        <v>1</v>
      </c>
      <c r="D18" s="1151">
        <v>0</v>
      </c>
      <c r="E18" s="1151">
        <v>1</v>
      </c>
      <c r="F18" s="1151">
        <v>1</v>
      </c>
      <c r="G18" s="1151">
        <v>0</v>
      </c>
      <c r="H18" s="1151">
        <v>2</v>
      </c>
      <c r="I18" s="1151">
        <v>0</v>
      </c>
      <c r="J18" s="1152">
        <v>1</v>
      </c>
      <c r="K18" s="1151">
        <v>1</v>
      </c>
      <c r="L18" s="1153">
        <v>0</v>
      </c>
    </row>
    <row r="19" spans="1:12" ht="12" customHeight="1">
      <c r="A19" s="1148" t="s">
        <v>1371</v>
      </c>
      <c r="B19" s="1149"/>
      <c r="C19" s="1150">
        <v>1</v>
      </c>
      <c r="D19" s="1151">
        <v>3</v>
      </c>
      <c r="E19" s="1151">
        <v>2</v>
      </c>
      <c r="F19" s="1151">
        <v>4</v>
      </c>
      <c r="G19" s="1151">
        <v>4</v>
      </c>
      <c r="H19" s="1151">
        <v>5</v>
      </c>
      <c r="I19" s="1151">
        <v>2</v>
      </c>
      <c r="J19" s="1152">
        <v>4</v>
      </c>
      <c r="K19" s="1151">
        <v>2</v>
      </c>
      <c r="L19" s="1153">
        <v>3</v>
      </c>
    </row>
    <row r="20" spans="1:12" ht="12" customHeight="1">
      <c r="A20" s="1148" t="s">
        <v>1372</v>
      </c>
      <c r="B20" s="1149"/>
      <c r="C20" s="1150">
        <v>15</v>
      </c>
      <c r="D20" s="1151">
        <v>15</v>
      </c>
      <c r="E20" s="1151">
        <v>17</v>
      </c>
      <c r="F20" s="1151">
        <v>11</v>
      </c>
      <c r="G20" s="1151">
        <v>18</v>
      </c>
      <c r="H20" s="1151">
        <v>3</v>
      </c>
      <c r="I20" s="1151">
        <v>13</v>
      </c>
      <c r="J20" s="1152">
        <v>6</v>
      </c>
      <c r="K20" s="1151">
        <v>7</v>
      </c>
      <c r="L20" s="1153">
        <v>15</v>
      </c>
    </row>
    <row r="21" spans="1:12" ht="12" customHeight="1">
      <c r="A21" s="1148" t="s">
        <v>348</v>
      </c>
      <c r="B21" s="1149"/>
      <c r="C21" s="1150">
        <v>16</v>
      </c>
      <c r="D21" s="1151">
        <v>9</v>
      </c>
      <c r="E21" s="1151">
        <v>4</v>
      </c>
      <c r="F21" s="1151">
        <v>12</v>
      </c>
      <c r="G21" s="1151">
        <v>6</v>
      </c>
      <c r="H21" s="1151">
        <v>7</v>
      </c>
      <c r="I21" s="1151">
        <v>19</v>
      </c>
      <c r="J21" s="1152">
        <v>15</v>
      </c>
      <c r="K21" s="1151">
        <v>14</v>
      </c>
      <c r="L21" s="1153">
        <v>16</v>
      </c>
    </row>
    <row r="22" spans="1:12" ht="12" customHeight="1">
      <c r="A22" s="1148" t="s">
        <v>1373</v>
      </c>
      <c r="B22" s="1149"/>
      <c r="C22" s="1150">
        <v>1</v>
      </c>
      <c r="D22" s="1151">
        <v>5</v>
      </c>
      <c r="E22" s="1151">
        <v>3</v>
      </c>
      <c r="F22" s="1151">
        <v>1</v>
      </c>
      <c r="G22" s="1151">
        <v>7</v>
      </c>
      <c r="H22" s="1151">
        <v>4</v>
      </c>
      <c r="I22" s="1151">
        <v>3</v>
      </c>
      <c r="J22" s="1152">
        <v>0</v>
      </c>
      <c r="K22" s="1151">
        <v>2</v>
      </c>
      <c r="L22" s="1153">
        <v>0</v>
      </c>
    </row>
    <row r="23" spans="1:12" ht="12" customHeight="1">
      <c r="A23" s="1148" t="s">
        <v>345</v>
      </c>
      <c r="B23" s="1149"/>
      <c r="C23" s="1150">
        <v>30</v>
      </c>
      <c r="D23" s="1151">
        <v>21</v>
      </c>
      <c r="E23" s="1151">
        <v>22</v>
      </c>
      <c r="F23" s="1151">
        <v>24</v>
      </c>
      <c r="G23" s="1151">
        <v>21</v>
      </c>
      <c r="H23" s="1151">
        <v>12</v>
      </c>
      <c r="I23" s="1151">
        <v>23</v>
      </c>
      <c r="J23" s="1152">
        <v>23</v>
      </c>
      <c r="K23" s="1151">
        <v>13</v>
      </c>
      <c r="L23" s="1153">
        <v>13</v>
      </c>
    </row>
    <row r="24" spans="1:12" ht="12" customHeight="1">
      <c r="A24" s="1148" t="s">
        <v>1374</v>
      </c>
      <c r="B24" s="1149"/>
      <c r="C24" s="1150">
        <v>0</v>
      </c>
      <c r="D24" s="1151">
        <v>1</v>
      </c>
      <c r="E24" s="1151">
        <v>1</v>
      </c>
      <c r="F24" s="1151">
        <v>1</v>
      </c>
      <c r="G24" s="1151">
        <v>2</v>
      </c>
      <c r="H24" s="1151">
        <v>4</v>
      </c>
      <c r="I24" s="1151">
        <v>4</v>
      </c>
      <c r="J24" s="1152">
        <v>1</v>
      </c>
      <c r="K24" s="1151">
        <v>3</v>
      </c>
      <c r="L24" s="1153">
        <v>3</v>
      </c>
    </row>
    <row r="25" spans="1:12" ht="12" customHeight="1">
      <c r="A25" s="1148" t="s">
        <v>1375</v>
      </c>
      <c r="B25" s="1149"/>
      <c r="C25" s="1150">
        <v>1</v>
      </c>
      <c r="D25" s="1151">
        <v>2</v>
      </c>
      <c r="E25" s="1151">
        <v>0</v>
      </c>
      <c r="F25" s="1151">
        <v>0</v>
      </c>
      <c r="G25" s="1151">
        <v>2</v>
      </c>
      <c r="H25" s="1151">
        <v>2</v>
      </c>
      <c r="I25" s="1151">
        <v>1</v>
      </c>
      <c r="J25" s="1152">
        <v>1</v>
      </c>
      <c r="K25" s="1151">
        <v>3</v>
      </c>
      <c r="L25" s="1153">
        <v>2</v>
      </c>
    </row>
    <row r="26" spans="1:12" ht="12" customHeight="1">
      <c r="A26" s="1148" t="s">
        <v>1376</v>
      </c>
      <c r="B26" s="1149"/>
      <c r="C26" s="1150">
        <v>2</v>
      </c>
      <c r="D26" s="1151">
        <v>6</v>
      </c>
      <c r="E26" s="1151">
        <v>2</v>
      </c>
      <c r="F26" s="1151">
        <v>3</v>
      </c>
      <c r="G26" s="1151">
        <v>10</v>
      </c>
      <c r="H26" s="1151">
        <v>13</v>
      </c>
      <c r="I26" s="1151">
        <v>6</v>
      </c>
      <c r="J26" s="1152">
        <v>7</v>
      </c>
      <c r="K26" s="1151">
        <v>0</v>
      </c>
      <c r="L26" s="1153">
        <v>8</v>
      </c>
    </row>
    <row r="27" spans="1:12" ht="12" customHeight="1">
      <c r="A27" s="1148" t="s">
        <v>1377</v>
      </c>
      <c r="B27" s="1149"/>
      <c r="C27" s="1150">
        <v>48</v>
      </c>
      <c r="D27" s="1151">
        <v>42</v>
      </c>
      <c r="E27" s="1151">
        <v>30</v>
      </c>
      <c r="F27" s="1151">
        <v>30</v>
      </c>
      <c r="G27" s="1151">
        <v>26</v>
      </c>
      <c r="H27" s="1151">
        <v>30</v>
      </c>
      <c r="I27" s="1151">
        <v>34</v>
      </c>
      <c r="J27" s="1152">
        <v>17</v>
      </c>
      <c r="K27" s="1151">
        <v>39</v>
      </c>
      <c r="L27" s="1153">
        <v>37</v>
      </c>
    </row>
    <row r="28" spans="1:12" ht="12" customHeight="1">
      <c r="A28" s="1148" t="s">
        <v>1378</v>
      </c>
      <c r="B28" s="1149"/>
      <c r="C28" s="1150">
        <v>10</v>
      </c>
      <c r="D28" s="1151">
        <v>10</v>
      </c>
      <c r="E28" s="1151">
        <v>21</v>
      </c>
      <c r="F28" s="1151">
        <v>20</v>
      </c>
      <c r="G28" s="1151">
        <v>13</v>
      </c>
      <c r="H28" s="1151">
        <v>12</v>
      </c>
      <c r="I28" s="1151">
        <v>10</v>
      </c>
      <c r="J28" s="1152">
        <v>10</v>
      </c>
      <c r="K28" s="1151">
        <v>3</v>
      </c>
      <c r="L28" s="1153">
        <v>3</v>
      </c>
    </row>
    <row r="29" spans="1:12" ht="12" customHeight="1">
      <c r="A29" s="1148" t="s">
        <v>66</v>
      </c>
      <c r="B29" s="1149"/>
      <c r="C29" s="1150">
        <v>15</v>
      </c>
      <c r="D29" s="1151">
        <v>33</v>
      </c>
      <c r="E29" s="1151">
        <v>28</v>
      </c>
      <c r="F29" s="1151">
        <v>11</v>
      </c>
      <c r="G29" s="1151">
        <v>15</v>
      </c>
      <c r="H29" s="1151">
        <v>10</v>
      </c>
      <c r="I29" s="1151">
        <v>16</v>
      </c>
      <c r="J29" s="1152">
        <v>21</v>
      </c>
      <c r="K29" s="1151">
        <v>19</v>
      </c>
      <c r="L29" s="1153">
        <v>23</v>
      </c>
    </row>
    <row r="30" spans="1:12" ht="12" customHeight="1">
      <c r="A30" s="1148" t="s">
        <v>1379</v>
      </c>
      <c r="B30" s="1149"/>
      <c r="C30" s="1150">
        <v>14</v>
      </c>
      <c r="D30" s="1151">
        <v>9</v>
      </c>
      <c r="E30" s="1151">
        <v>8</v>
      </c>
      <c r="F30" s="1151">
        <v>17</v>
      </c>
      <c r="G30" s="1151">
        <v>12</v>
      </c>
      <c r="H30" s="1151">
        <v>15</v>
      </c>
      <c r="I30" s="1151">
        <v>10</v>
      </c>
      <c r="J30" s="1152">
        <v>16</v>
      </c>
      <c r="K30" s="1151">
        <v>7</v>
      </c>
      <c r="L30" s="1153">
        <v>13</v>
      </c>
    </row>
    <row r="31" spans="1:12" ht="12" customHeight="1">
      <c r="A31" s="2756" t="s">
        <v>1380</v>
      </c>
      <c r="B31" s="1155" t="s">
        <v>305</v>
      </c>
      <c r="C31" s="1150">
        <v>55</v>
      </c>
      <c r="D31" s="1151">
        <v>47</v>
      </c>
      <c r="E31" s="1151">
        <v>33</v>
      </c>
      <c r="F31" s="1151">
        <v>37</v>
      </c>
      <c r="G31" s="1151">
        <v>23</v>
      </c>
      <c r="H31" s="1151">
        <v>39</v>
      </c>
      <c r="I31" s="1151">
        <v>32</v>
      </c>
      <c r="J31" s="1152">
        <v>27</v>
      </c>
      <c r="K31" s="2758">
        <v>38</v>
      </c>
      <c r="L31" s="2760">
        <v>32</v>
      </c>
    </row>
    <row r="32" spans="1:12" ht="12" customHeight="1">
      <c r="A32" s="2757"/>
      <c r="B32" s="1156" t="s">
        <v>1381</v>
      </c>
      <c r="C32" s="1150">
        <v>4</v>
      </c>
      <c r="D32" s="1151">
        <v>11</v>
      </c>
      <c r="E32" s="1151">
        <v>4</v>
      </c>
      <c r="F32" s="1151">
        <v>2</v>
      </c>
      <c r="G32" s="1151">
        <v>10</v>
      </c>
      <c r="H32" s="1151">
        <v>4</v>
      </c>
      <c r="I32" s="1151">
        <v>7</v>
      </c>
      <c r="J32" s="1152">
        <v>4</v>
      </c>
      <c r="K32" s="2759"/>
      <c r="L32" s="2761"/>
    </row>
    <row r="33" spans="1:12" ht="12" customHeight="1">
      <c r="A33" s="1148" t="s">
        <v>42</v>
      </c>
      <c r="B33" s="1149"/>
      <c r="C33" s="1150">
        <v>11</v>
      </c>
      <c r="D33" s="1151">
        <v>15</v>
      </c>
      <c r="E33" s="1151">
        <v>9</v>
      </c>
      <c r="F33" s="1151">
        <v>7</v>
      </c>
      <c r="G33" s="1151">
        <v>9</v>
      </c>
      <c r="H33" s="1151">
        <v>11</v>
      </c>
      <c r="I33" s="1151">
        <v>5</v>
      </c>
      <c r="J33" s="1152">
        <v>8</v>
      </c>
      <c r="K33" s="1151">
        <v>6</v>
      </c>
      <c r="L33" s="1153">
        <v>8</v>
      </c>
    </row>
    <row r="34" spans="1:12" ht="12" customHeight="1">
      <c r="A34" s="1148" t="s">
        <v>15</v>
      </c>
      <c r="B34" s="1149"/>
      <c r="C34" s="1150">
        <v>16</v>
      </c>
      <c r="D34" s="1151">
        <v>6</v>
      </c>
      <c r="E34" s="1151">
        <v>8</v>
      </c>
      <c r="F34" s="1151">
        <v>14</v>
      </c>
      <c r="G34" s="1151">
        <v>13</v>
      </c>
      <c r="H34" s="1151">
        <v>17</v>
      </c>
      <c r="I34" s="1151">
        <v>16</v>
      </c>
      <c r="J34" s="1152">
        <v>14</v>
      </c>
      <c r="K34" s="1151">
        <v>17</v>
      </c>
      <c r="L34" s="1153">
        <v>15</v>
      </c>
    </row>
    <row r="35" spans="1:12" ht="12" customHeight="1">
      <c r="A35" s="1148" t="s">
        <v>1382</v>
      </c>
      <c r="B35" s="1149"/>
      <c r="C35" s="1150">
        <v>0</v>
      </c>
      <c r="D35" s="1151">
        <v>10</v>
      </c>
      <c r="E35" s="1151">
        <v>2</v>
      </c>
      <c r="F35" s="1151">
        <v>6</v>
      </c>
      <c r="G35" s="1151">
        <v>2</v>
      </c>
      <c r="H35" s="1151">
        <v>5</v>
      </c>
      <c r="I35" s="1151">
        <v>0</v>
      </c>
      <c r="J35" s="1152">
        <v>0</v>
      </c>
      <c r="K35" s="1151">
        <v>4</v>
      </c>
      <c r="L35" s="1153">
        <v>2</v>
      </c>
    </row>
    <row r="36" spans="1:12" ht="12" customHeight="1">
      <c r="A36" s="1148" t="s">
        <v>1383</v>
      </c>
      <c r="B36" s="1149"/>
      <c r="C36" s="1150">
        <v>5</v>
      </c>
      <c r="D36" s="1151">
        <v>2</v>
      </c>
      <c r="E36" s="1151">
        <v>3</v>
      </c>
      <c r="F36" s="1151">
        <v>8</v>
      </c>
      <c r="G36" s="1151">
        <v>6</v>
      </c>
      <c r="H36" s="1151">
        <v>3</v>
      </c>
      <c r="I36" s="1151">
        <v>5</v>
      </c>
      <c r="J36" s="1152">
        <v>4</v>
      </c>
      <c r="K36" s="1151">
        <v>4</v>
      </c>
      <c r="L36" s="1153">
        <v>1</v>
      </c>
    </row>
    <row r="37" spans="1:12" ht="12" customHeight="1">
      <c r="A37" s="1148" t="s">
        <v>1384</v>
      </c>
      <c r="B37" s="1149"/>
      <c r="C37" s="1150">
        <v>0</v>
      </c>
      <c r="D37" s="1151">
        <v>2</v>
      </c>
      <c r="E37" s="1151">
        <v>0</v>
      </c>
      <c r="F37" s="1151">
        <v>1</v>
      </c>
      <c r="G37" s="1151">
        <v>0</v>
      </c>
      <c r="H37" s="1151">
        <v>8</v>
      </c>
      <c r="I37" s="1151">
        <v>0</v>
      </c>
      <c r="J37" s="1152">
        <v>0</v>
      </c>
      <c r="K37" s="1151">
        <v>1</v>
      </c>
      <c r="L37" s="1153">
        <v>1</v>
      </c>
    </row>
    <row r="38" spans="1:12" ht="12" customHeight="1">
      <c r="A38" s="1148" t="s">
        <v>1385</v>
      </c>
      <c r="B38" s="1149"/>
      <c r="C38" s="1150">
        <v>10</v>
      </c>
      <c r="D38" s="1151">
        <v>17</v>
      </c>
      <c r="E38" s="1151">
        <v>7</v>
      </c>
      <c r="F38" s="1151">
        <v>23</v>
      </c>
      <c r="G38" s="1151">
        <v>5</v>
      </c>
      <c r="H38" s="1151">
        <v>11</v>
      </c>
      <c r="I38" s="1151">
        <v>11</v>
      </c>
      <c r="J38" s="1152">
        <v>19</v>
      </c>
      <c r="K38" s="1151">
        <v>12</v>
      </c>
      <c r="L38" s="1153">
        <v>10</v>
      </c>
    </row>
    <row r="39" spans="1:12" ht="12" customHeight="1">
      <c r="A39" s="1148" t="s">
        <v>1386</v>
      </c>
      <c r="B39" s="1149"/>
      <c r="C39" s="1150">
        <v>2</v>
      </c>
      <c r="D39" s="1151">
        <v>2</v>
      </c>
      <c r="E39" s="1151">
        <v>3</v>
      </c>
      <c r="F39" s="1151">
        <v>2</v>
      </c>
      <c r="G39" s="1151">
        <v>1</v>
      </c>
      <c r="H39" s="1151">
        <v>5</v>
      </c>
      <c r="I39" s="1151">
        <v>6</v>
      </c>
      <c r="J39" s="1152">
        <v>11</v>
      </c>
      <c r="K39" s="1151">
        <v>2</v>
      </c>
      <c r="L39" s="1153">
        <v>2</v>
      </c>
    </row>
    <row r="40" spans="1:12" ht="12" customHeight="1">
      <c r="A40" s="1148" t="s">
        <v>1387</v>
      </c>
      <c r="B40" s="1149"/>
      <c r="C40" s="1150">
        <v>5</v>
      </c>
      <c r="D40" s="1151">
        <v>5</v>
      </c>
      <c r="E40" s="1151">
        <v>10</v>
      </c>
      <c r="F40" s="1151">
        <v>5</v>
      </c>
      <c r="G40" s="1151">
        <v>4</v>
      </c>
      <c r="H40" s="1151">
        <v>5</v>
      </c>
      <c r="I40" s="1151">
        <v>4</v>
      </c>
      <c r="J40" s="1152">
        <v>3</v>
      </c>
      <c r="K40" s="1151">
        <v>6</v>
      </c>
      <c r="L40" s="1153">
        <v>7</v>
      </c>
    </row>
    <row r="41" spans="1:12" ht="12" customHeight="1">
      <c r="A41" s="1148" t="s">
        <v>1388</v>
      </c>
      <c r="B41" s="1149"/>
      <c r="C41" s="1150">
        <v>3</v>
      </c>
      <c r="D41" s="1151">
        <v>2</v>
      </c>
      <c r="E41" s="1151">
        <v>5</v>
      </c>
      <c r="F41" s="1151">
        <v>4</v>
      </c>
      <c r="G41" s="1151">
        <v>1</v>
      </c>
      <c r="H41" s="1151">
        <v>2</v>
      </c>
      <c r="I41" s="1151">
        <v>3</v>
      </c>
      <c r="J41" s="1152">
        <v>4</v>
      </c>
      <c r="K41" s="1151">
        <v>1</v>
      </c>
      <c r="L41" s="1153">
        <v>8</v>
      </c>
    </row>
    <row r="42" spans="1:12" ht="12" customHeight="1">
      <c r="A42" s="1148" t="s">
        <v>1389</v>
      </c>
      <c r="B42" s="1149"/>
      <c r="C42" s="1150">
        <v>0</v>
      </c>
      <c r="D42" s="1151">
        <v>4</v>
      </c>
      <c r="E42" s="1151">
        <v>1</v>
      </c>
      <c r="F42" s="1151">
        <v>0</v>
      </c>
      <c r="G42" s="1151">
        <v>1</v>
      </c>
      <c r="H42" s="1151">
        <v>1</v>
      </c>
      <c r="I42" s="1151">
        <v>0</v>
      </c>
      <c r="J42" s="1152">
        <v>0</v>
      </c>
      <c r="K42" s="1151">
        <v>2</v>
      </c>
      <c r="L42" s="1153">
        <v>3</v>
      </c>
    </row>
    <row r="43" spans="1:12" ht="12" customHeight="1">
      <c r="A43" s="1148" t="s">
        <v>1390</v>
      </c>
      <c r="B43" s="1149"/>
      <c r="C43" s="1150">
        <v>3</v>
      </c>
      <c r="D43" s="1151">
        <v>2</v>
      </c>
      <c r="E43" s="1151">
        <v>3</v>
      </c>
      <c r="F43" s="1151">
        <v>3</v>
      </c>
      <c r="G43" s="1151">
        <v>5</v>
      </c>
      <c r="H43" s="1151">
        <v>2</v>
      </c>
      <c r="I43" s="1151">
        <v>1</v>
      </c>
      <c r="J43" s="1152">
        <v>7</v>
      </c>
      <c r="K43" s="1151">
        <v>5</v>
      </c>
      <c r="L43" s="1153">
        <v>5</v>
      </c>
    </row>
    <row r="44" spans="1:12" ht="12" customHeight="1">
      <c r="A44" s="1148" t="s">
        <v>1391</v>
      </c>
      <c r="B44" s="1149"/>
      <c r="C44" s="1150">
        <v>2</v>
      </c>
      <c r="D44" s="1151">
        <v>0</v>
      </c>
      <c r="E44" s="1151">
        <v>1</v>
      </c>
      <c r="F44" s="1151">
        <v>1</v>
      </c>
      <c r="G44" s="1151">
        <v>2</v>
      </c>
      <c r="H44" s="1151">
        <v>1</v>
      </c>
      <c r="I44" s="1151">
        <v>2</v>
      </c>
      <c r="J44" s="1152">
        <v>2</v>
      </c>
      <c r="K44" s="1151">
        <v>3</v>
      </c>
      <c r="L44" s="1153">
        <v>2</v>
      </c>
    </row>
    <row r="45" spans="1:12" ht="12" customHeight="1">
      <c r="A45" s="1148" t="s">
        <v>350</v>
      </c>
      <c r="B45" s="1149"/>
      <c r="C45" s="1150">
        <v>7</v>
      </c>
      <c r="D45" s="1151">
        <v>2</v>
      </c>
      <c r="E45" s="1151">
        <v>7</v>
      </c>
      <c r="F45" s="1151">
        <v>4</v>
      </c>
      <c r="G45" s="1151">
        <v>5</v>
      </c>
      <c r="H45" s="1151">
        <v>8</v>
      </c>
      <c r="I45" s="1151">
        <v>7</v>
      </c>
      <c r="J45" s="1152">
        <v>8</v>
      </c>
      <c r="K45" s="1151">
        <v>8</v>
      </c>
      <c r="L45" s="1153">
        <v>9</v>
      </c>
    </row>
    <row r="46" spans="1:12" ht="12" customHeight="1">
      <c r="A46" s="1148" t="s">
        <v>1392</v>
      </c>
      <c r="B46" s="1149"/>
      <c r="C46" s="1150">
        <v>2</v>
      </c>
      <c r="D46" s="1151">
        <v>4</v>
      </c>
      <c r="E46" s="1151">
        <v>2</v>
      </c>
      <c r="F46" s="1151">
        <v>7</v>
      </c>
      <c r="G46" s="1151">
        <v>5</v>
      </c>
      <c r="H46" s="1151">
        <v>4</v>
      </c>
      <c r="I46" s="1151">
        <v>3</v>
      </c>
      <c r="J46" s="1152">
        <v>9</v>
      </c>
      <c r="K46" s="1151">
        <v>13</v>
      </c>
      <c r="L46" s="1153">
        <v>0</v>
      </c>
    </row>
    <row r="47" spans="1:12" ht="12" customHeight="1">
      <c r="A47" s="1148" t="s">
        <v>1393</v>
      </c>
      <c r="B47" s="1149"/>
      <c r="C47" s="1150">
        <v>0</v>
      </c>
      <c r="D47" s="1151">
        <v>1</v>
      </c>
      <c r="E47" s="1151">
        <v>2</v>
      </c>
      <c r="F47" s="1151">
        <v>1</v>
      </c>
      <c r="G47" s="1151">
        <v>2</v>
      </c>
      <c r="H47" s="1151">
        <v>2</v>
      </c>
      <c r="I47" s="1151">
        <v>0</v>
      </c>
      <c r="J47" s="1152">
        <v>1</v>
      </c>
      <c r="K47" s="1151">
        <v>0</v>
      </c>
      <c r="L47" s="1153">
        <v>4</v>
      </c>
    </row>
    <row r="48" spans="1:12" ht="12" customHeight="1">
      <c r="A48" s="1148" t="s">
        <v>1394</v>
      </c>
      <c r="B48" s="1149"/>
      <c r="C48" s="1150">
        <v>0</v>
      </c>
      <c r="D48" s="1151">
        <v>0</v>
      </c>
      <c r="E48" s="1151">
        <v>1</v>
      </c>
      <c r="F48" s="1151">
        <v>1</v>
      </c>
      <c r="G48" s="1151">
        <v>1</v>
      </c>
      <c r="H48" s="1151">
        <v>4</v>
      </c>
      <c r="I48" s="1151">
        <v>0</v>
      </c>
      <c r="J48" s="1152">
        <v>0</v>
      </c>
      <c r="K48" s="1151">
        <v>2</v>
      </c>
      <c r="L48" s="1153">
        <v>0</v>
      </c>
    </row>
    <row r="49" spans="1:13" ht="12" customHeight="1">
      <c r="A49" s="1148" t="s">
        <v>1395</v>
      </c>
      <c r="B49" s="1149"/>
      <c r="C49" s="1150">
        <v>0</v>
      </c>
      <c r="D49" s="1151">
        <v>0</v>
      </c>
      <c r="E49" s="1151">
        <v>2</v>
      </c>
      <c r="F49" s="1151">
        <v>3</v>
      </c>
      <c r="G49" s="1151">
        <v>2</v>
      </c>
      <c r="H49" s="1151">
        <v>1</v>
      </c>
      <c r="I49" s="1151">
        <v>5</v>
      </c>
      <c r="J49" s="1152">
        <v>1</v>
      </c>
      <c r="K49" s="1151">
        <v>2</v>
      </c>
      <c r="L49" s="1153">
        <v>5</v>
      </c>
    </row>
    <row r="50" spans="1:13" ht="12" customHeight="1">
      <c r="A50" s="1148" t="s">
        <v>1396</v>
      </c>
      <c r="B50" s="1149"/>
      <c r="C50" s="1150">
        <v>0</v>
      </c>
      <c r="D50" s="1151">
        <v>0</v>
      </c>
      <c r="E50" s="1151">
        <v>10</v>
      </c>
      <c r="F50" s="1151">
        <v>6</v>
      </c>
      <c r="G50" s="1151">
        <v>6</v>
      </c>
      <c r="H50" s="1151">
        <v>8</v>
      </c>
      <c r="I50" s="1151">
        <v>2</v>
      </c>
      <c r="J50" s="1152">
        <v>6</v>
      </c>
      <c r="K50" s="1151">
        <v>6</v>
      </c>
      <c r="L50" s="1153">
        <v>3</v>
      </c>
    </row>
    <row r="51" spans="1:13" ht="12" customHeight="1">
      <c r="A51" s="1148" t="s">
        <v>352</v>
      </c>
      <c r="B51" s="1149"/>
      <c r="C51" s="1150">
        <v>11</v>
      </c>
      <c r="D51" s="1151">
        <v>6</v>
      </c>
      <c r="E51" s="1151">
        <v>10</v>
      </c>
      <c r="F51" s="1151">
        <v>6</v>
      </c>
      <c r="G51" s="1151">
        <v>6</v>
      </c>
      <c r="H51" s="1151">
        <v>4</v>
      </c>
      <c r="I51" s="1151">
        <v>8</v>
      </c>
      <c r="J51" s="1152">
        <v>10</v>
      </c>
      <c r="K51" s="1151">
        <v>4</v>
      </c>
      <c r="L51" s="1153">
        <v>5</v>
      </c>
    </row>
    <row r="52" spans="1:13" ht="12" customHeight="1">
      <c r="A52" s="1148" t="s">
        <v>1397</v>
      </c>
      <c r="B52" s="1149"/>
      <c r="C52" s="1150">
        <v>3</v>
      </c>
      <c r="D52" s="1151">
        <v>7</v>
      </c>
      <c r="E52" s="1151">
        <v>4</v>
      </c>
      <c r="F52" s="1151">
        <v>5</v>
      </c>
      <c r="G52" s="1151">
        <v>1</v>
      </c>
      <c r="H52" s="1151">
        <v>7</v>
      </c>
      <c r="I52" s="1151">
        <v>5</v>
      </c>
      <c r="J52" s="1152">
        <v>3</v>
      </c>
      <c r="K52" s="1151">
        <v>4</v>
      </c>
      <c r="L52" s="1153">
        <v>4</v>
      </c>
    </row>
    <row r="53" spans="1:13" ht="12" customHeight="1">
      <c r="A53" s="1148" t="s">
        <v>1398</v>
      </c>
      <c r="B53" s="1149"/>
      <c r="C53" s="1150">
        <v>0</v>
      </c>
      <c r="D53" s="1151">
        <v>1</v>
      </c>
      <c r="E53" s="1151">
        <v>1</v>
      </c>
      <c r="F53" s="1151">
        <v>0</v>
      </c>
      <c r="G53" s="1151">
        <v>0</v>
      </c>
      <c r="H53" s="1151">
        <v>1</v>
      </c>
      <c r="I53" s="1151">
        <v>1</v>
      </c>
      <c r="J53" s="1152">
        <v>1</v>
      </c>
      <c r="K53" s="1151">
        <v>1</v>
      </c>
      <c r="L53" s="1153">
        <v>0</v>
      </c>
    </row>
    <row r="54" spans="1:13" ht="12" customHeight="1">
      <c r="A54" s="1157" t="s">
        <v>1399</v>
      </c>
      <c r="B54" s="1157"/>
      <c r="C54" s="296"/>
      <c r="D54" s="296"/>
      <c r="E54" s="296"/>
      <c r="F54" s="296"/>
      <c r="G54" s="296"/>
      <c r="H54" s="296"/>
      <c r="I54" s="296"/>
      <c r="J54" s="296"/>
      <c r="K54" s="296"/>
      <c r="L54" s="296"/>
    </row>
    <row r="55" spans="1:13" ht="12" customHeight="1">
      <c r="A55" s="391" t="s">
        <v>1400</v>
      </c>
      <c r="B55" s="296"/>
      <c r="C55" s="296"/>
      <c r="D55" s="296"/>
      <c r="E55" s="296"/>
      <c r="F55" s="296"/>
      <c r="G55" s="296"/>
      <c r="H55" s="296"/>
      <c r="I55" s="296"/>
      <c r="J55" s="296"/>
      <c r="K55" s="296"/>
      <c r="L55" s="296"/>
    </row>
    <row r="56" spans="1:13" ht="12.75" customHeight="1">
      <c r="A56" s="391" t="s">
        <v>1401</v>
      </c>
      <c r="B56" s="296"/>
      <c r="C56" s="296"/>
      <c r="D56" s="296"/>
      <c r="E56" s="296"/>
      <c r="F56" s="296"/>
      <c r="G56" s="296"/>
      <c r="H56" s="296"/>
      <c r="I56" s="296"/>
      <c r="J56" s="296"/>
      <c r="K56" s="296"/>
      <c r="L56" s="296"/>
    </row>
    <row r="57" spans="1:13">
      <c r="A57" s="296"/>
      <c r="B57" s="296"/>
      <c r="C57" s="296"/>
      <c r="D57" s="296"/>
      <c r="E57" s="296"/>
      <c r="F57" s="296"/>
      <c r="G57" s="296"/>
      <c r="H57" s="296"/>
      <c r="I57" s="296"/>
      <c r="J57" s="296"/>
      <c r="K57" s="296"/>
      <c r="L57" s="296"/>
    </row>
    <row r="58" spans="1:13">
      <c r="A58" s="580" t="s">
        <v>1402</v>
      </c>
      <c r="B58" s="296"/>
      <c r="C58" s="296"/>
      <c r="D58" s="296"/>
      <c r="E58" s="296"/>
      <c r="F58" s="296"/>
      <c r="G58" s="296"/>
      <c r="H58" s="296"/>
      <c r="I58" s="296"/>
      <c r="J58" s="296"/>
      <c r="K58" s="296"/>
      <c r="L58" s="296"/>
    </row>
    <row r="59" spans="1:13" ht="15" customHeight="1">
      <c r="A59" s="2746" t="s">
        <v>1325</v>
      </c>
      <c r="B59" s="2746"/>
      <c r="C59" s="2746"/>
      <c r="D59" s="2746"/>
      <c r="E59" s="2746"/>
      <c r="F59" s="2746"/>
      <c r="G59" s="2746"/>
      <c r="H59" s="2746"/>
      <c r="I59" s="2746"/>
      <c r="J59" s="2746"/>
      <c r="K59" s="296"/>
      <c r="L59" s="296"/>
    </row>
    <row r="60" spans="1:13" ht="6" customHeight="1">
      <c r="B60" s="296"/>
      <c r="C60" s="296"/>
      <c r="D60" s="296"/>
      <c r="E60" s="296"/>
      <c r="F60" s="296"/>
      <c r="G60" s="296"/>
      <c r="H60" s="296"/>
      <c r="I60" s="296"/>
      <c r="J60" s="296"/>
      <c r="K60" s="296"/>
      <c r="L60" s="296"/>
    </row>
    <row r="61" spans="1:13" ht="14.25" customHeight="1">
      <c r="A61" s="296"/>
      <c r="B61" s="296"/>
      <c r="C61" s="1099"/>
      <c r="D61" s="1099"/>
      <c r="E61" s="1099"/>
      <c r="F61" s="1099"/>
      <c r="G61" s="152"/>
      <c r="H61" s="1068"/>
      <c r="I61" s="1068"/>
      <c r="J61" s="1068"/>
      <c r="K61" s="1068"/>
      <c r="L61" s="1068"/>
    </row>
    <row r="62" spans="1:13" ht="12" customHeight="1">
      <c r="A62" s="1100" t="s">
        <v>1326</v>
      </c>
      <c r="B62" s="1100"/>
      <c r="C62" s="1068"/>
      <c r="D62" s="1068"/>
      <c r="E62" s="1068"/>
      <c r="F62" s="1068"/>
      <c r="G62" s="1068"/>
      <c r="H62" s="1068"/>
      <c r="I62" s="1068"/>
      <c r="J62" s="1068"/>
      <c r="K62" s="1068"/>
      <c r="L62" s="1068"/>
    </row>
    <row r="63" spans="1:13" s="1069" customFormat="1" ht="13.5" customHeight="1">
      <c r="A63" s="1158" t="s">
        <v>1403</v>
      </c>
      <c r="B63" s="1143"/>
      <c r="C63" s="1144">
        <v>2010</v>
      </c>
      <c r="D63" s="1145">
        <v>2011</v>
      </c>
      <c r="E63" s="1145">
        <v>2012</v>
      </c>
      <c r="F63" s="1145">
        <v>2013</v>
      </c>
      <c r="G63" s="1145">
        <v>2014</v>
      </c>
      <c r="H63" s="1145">
        <v>2015</v>
      </c>
      <c r="I63" s="1145">
        <v>2016</v>
      </c>
      <c r="J63" s="1146">
        <v>2017</v>
      </c>
      <c r="K63" s="1146">
        <v>2018</v>
      </c>
      <c r="L63" s="1147">
        <v>2019</v>
      </c>
      <c r="M63" s="1068"/>
    </row>
    <row r="64" spans="1:13" s="1069" customFormat="1" ht="13.5" customHeight="1">
      <c r="A64" s="1148" t="s">
        <v>1404</v>
      </c>
      <c r="B64" s="1149"/>
      <c r="C64" s="1150">
        <v>0</v>
      </c>
      <c r="D64" s="1151">
        <v>1</v>
      </c>
      <c r="E64" s="1151">
        <v>6</v>
      </c>
      <c r="F64" s="1151">
        <v>32</v>
      </c>
      <c r="G64" s="1151">
        <v>42</v>
      </c>
      <c r="H64" s="1151">
        <v>28</v>
      </c>
      <c r="I64" s="1151">
        <v>30</v>
      </c>
      <c r="J64" s="1152">
        <v>40</v>
      </c>
      <c r="K64" s="1152">
        <v>19</v>
      </c>
      <c r="L64" s="1159">
        <v>29</v>
      </c>
      <c r="M64" s="1068"/>
    </row>
    <row r="65" spans="1:12">
      <c r="A65" s="1148" t="s">
        <v>384</v>
      </c>
      <c r="B65" s="1149"/>
      <c r="C65" s="1150">
        <v>85</v>
      </c>
      <c r="D65" s="1151">
        <v>35</v>
      </c>
      <c r="E65" s="1151">
        <v>23</v>
      </c>
      <c r="F65" s="1151">
        <v>16</v>
      </c>
      <c r="G65" s="1151">
        <v>9</v>
      </c>
      <c r="H65" s="1151">
        <v>11</v>
      </c>
      <c r="I65" s="1151">
        <v>11</v>
      </c>
      <c r="J65" s="1152">
        <v>31</v>
      </c>
      <c r="K65" s="1152">
        <v>15</v>
      </c>
      <c r="L65" s="1159">
        <v>20</v>
      </c>
    </row>
    <row r="66" spans="1:12">
      <c r="A66" s="1160" t="s">
        <v>395</v>
      </c>
      <c r="B66" s="1161"/>
      <c r="C66" s="1150">
        <v>60</v>
      </c>
      <c r="D66" s="1151">
        <v>61</v>
      </c>
      <c r="E66" s="1151">
        <v>62</v>
      </c>
      <c r="F66" s="1151">
        <v>53</v>
      </c>
      <c r="G66" s="1151">
        <v>80</v>
      </c>
      <c r="H66" s="1151">
        <v>77</v>
      </c>
      <c r="I66" s="1151">
        <v>85</v>
      </c>
      <c r="J66" s="1152">
        <v>80</v>
      </c>
      <c r="K66" s="1152">
        <v>100</v>
      </c>
      <c r="L66" s="1159">
        <v>98</v>
      </c>
    </row>
    <row r="67" spans="1:12">
      <c r="A67" s="1160" t="s">
        <v>401</v>
      </c>
      <c r="B67" s="1161"/>
      <c r="C67" s="1150">
        <v>3</v>
      </c>
      <c r="D67" s="1151">
        <v>1</v>
      </c>
      <c r="E67" s="1151">
        <v>2</v>
      </c>
      <c r="F67" s="1151">
        <v>4</v>
      </c>
      <c r="G67" s="1151">
        <v>11</v>
      </c>
      <c r="H67" s="1151">
        <v>9</v>
      </c>
      <c r="I67" s="1151">
        <v>11</v>
      </c>
      <c r="J67" s="1152">
        <v>4</v>
      </c>
      <c r="K67" s="1152">
        <v>10</v>
      </c>
      <c r="L67" s="1159">
        <v>6</v>
      </c>
    </row>
    <row r="68" spans="1:12">
      <c r="A68" s="1148" t="s">
        <v>1405</v>
      </c>
      <c r="B68" s="1149"/>
      <c r="C68" s="1150">
        <v>100</v>
      </c>
      <c r="D68" s="1151">
        <v>63</v>
      </c>
      <c r="E68" s="1151">
        <v>68</v>
      </c>
      <c r="F68" s="1151">
        <v>72</v>
      </c>
      <c r="G68" s="1151">
        <v>68</v>
      </c>
      <c r="H68" s="1151">
        <v>38</v>
      </c>
      <c r="I68" s="1151">
        <v>38</v>
      </c>
      <c r="J68" s="1152">
        <v>32</v>
      </c>
      <c r="K68" s="1152">
        <v>34</v>
      </c>
      <c r="L68" s="1159">
        <v>26</v>
      </c>
    </row>
    <row r="69" spans="1:12">
      <c r="A69" s="1148" t="s">
        <v>1406</v>
      </c>
      <c r="B69" s="1149"/>
      <c r="C69" s="1150">
        <v>45</v>
      </c>
      <c r="D69" s="1151">
        <v>40</v>
      </c>
      <c r="E69" s="1151">
        <v>47</v>
      </c>
      <c r="F69" s="1151">
        <v>52</v>
      </c>
      <c r="G69" s="1151">
        <v>92</v>
      </c>
      <c r="H69" s="1151">
        <v>77</v>
      </c>
      <c r="I69" s="1151">
        <v>80</v>
      </c>
      <c r="J69" s="1152">
        <v>44</v>
      </c>
      <c r="K69" s="1152">
        <v>56</v>
      </c>
      <c r="L69" s="1159">
        <v>79</v>
      </c>
    </row>
    <row r="70" spans="1:12">
      <c r="A70" s="1148" t="s">
        <v>1407</v>
      </c>
      <c r="B70" s="1149"/>
      <c r="C70" s="1150">
        <v>4</v>
      </c>
      <c r="D70" s="1151">
        <v>6</v>
      </c>
      <c r="E70" s="1151">
        <v>7</v>
      </c>
      <c r="F70" s="1151">
        <v>3</v>
      </c>
      <c r="G70" s="1151">
        <v>12</v>
      </c>
      <c r="H70" s="1151">
        <v>10</v>
      </c>
      <c r="I70" s="1151">
        <v>9</v>
      </c>
      <c r="J70" s="1152">
        <v>13</v>
      </c>
      <c r="K70" s="1152">
        <v>12</v>
      </c>
      <c r="L70" s="1159">
        <v>7</v>
      </c>
    </row>
    <row r="71" spans="1:12">
      <c r="A71" s="1148" t="s">
        <v>390</v>
      </c>
      <c r="B71" s="1149"/>
      <c r="C71" s="1150">
        <v>24</v>
      </c>
      <c r="D71" s="1151">
        <v>17</v>
      </c>
      <c r="E71" s="1151">
        <v>19</v>
      </c>
      <c r="F71" s="1151">
        <v>19</v>
      </c>
      <c r="G71" s="1151">
        <v>21</v>
      </c>
      <c r="H71" s="1151">
        <v>23</v>
      </c>
      <c r="I71" s="1151">
        <v>44</v>
      </c>
      <c r="J71" s="1152">
        <v>34</v>
      </c>
      <c r="K71" s="1152">
        <v>45</v>
      </c>
      <c r="L71" s="1159">
        <v>37</v>
      </c>
    </row>
    <row r="72" spans="1:12">
      <c r="A72" s="1160" t="s">
        <v>435</v>
      </c>
      <c r="B72" s="1161"/>
      <c r="C72" s="1150">
        <v>91</v>
      </c>
      <c r="D72" s="1151">
        <v>60</v>
      </c>
      <c r="E72" s="1151">
        <v>47</v>
      </c>
      <c r="F72" s="1151">
        <v>31</v>
      </c>
      <c r="G72" s="1151">
        <v>26</v>
      </c>
      <c r="H72" s="1151">
        <v>33</v>
      </c>
      <c r="I72" s="1151">
        <v>58</v>
      </c>
      <c r="J72" s="1152">
        <v>54</v>
      </c>
      <c r="K72" s="1152">
        <v>51</v>
      </c>
      <c r="L72" s="1159">
        <v>57</v>
      </c>
    </row>
    <row r="73" spans="1:12">
      <c r="A73" s="1160" t="s">
        <v>1408</v>
      </c>
      <c r="B73" s="1161"/>
      <c r="C73" s="1150">
        <v>50</v>
      </c>
      <c r="D73" s="1151">
        <v>42</v>
      </c>
      <c r="E73" s="1151">
        <v>33</v>
      </c>
      <c r="F73" s="1151">
        <v>18</v>
      </c>
      <c r="G73" s="1151">
        <v>43</v>
      </c>
      <c r="H73" s="1151">
        <v>17</v>
      </c>
      <c r="I73" s="1151">
        <v>39</v>
      </c>
      <c r="J73" s="1152">
        <v>34</v>
      </c>
      <c r="K73" s="1152">
        <v>46</v>
      </c>
      <c r="L73" s="1159">
        <v>40</v>
      </c>
    </row>
    <row r="74" spans="1:12">
      <c r="A74" s="1148" t="s">
        <v>1409</v>
      </c>
      <c r="B74" s="1149"/>
      <c r="C74" s="1150">
        <v>35</v>
      </c>
      <c r="D74" s="1151">
        <v>24</v>
      </c>
      <c r="E74" s="1151">
        <v>33</v>
      </c>
      <c r="F74" s="1151">
        <v>28</v>
      </c>
      <c r="G74" s="1151">
        <v>36</v>
      </c>
      <c r="H74" s="1151">
        <v>18</v>
      </c>
      <c r="I74" s="1151">
        <v>23</v>
      </c>
      <c r="J74" s="1152">
        <v>18</v>
      </c>
      <c r="K74" s="1152">
        <v>36</v>
      </c>
      <c r="L74" s="1159">
        <v>21</v>
      </c>
    </row>
    <row r="75" spans="1:12">
      <c r="A75" s="1160" t="s">
        <v>379</v>
      </c>
      <c r="B75" s="1161"/>
      <c r="C75" s="1150">
        <v>39</v>
      </c>
      <c r="D75" s="1151">
        <v>26</v>
      </c>
      <c r="E75" s="1151">
        <v>23</v>
      </c>
      <c r="F75" s="1151">
        <v>22</v>
      </c>
      <c r="G75" s="1151">
        <v>78</v>
      </c>
      <c r="H75" s="1151">
        <v>60</v>
      </c>
      <c r="I75" s="1151">
        <v>85</v>
      </c>
      <c r="J75" s="1152">
        <v>56</v>
      </c>
      <c r="K75" s="1152">
        <v>17</v>
      </c>
      <c r="L75" s="1159">
        <v>21</v>
      </c>
    </row>
    <row r="76" spans="1:12">
      <c r="A76" s="1160" t="s">
        <v>1410</v>
      </c>
      <c r="B76" s="1161"/>
      <c r="C76" s="1150">
        <v>8</v>
      </c>
      <c r="D76" s="1151">
        <v>6</v>
      </c>
      <c r="E76" s="1151">
        <v>4</v>
      </c>
      <c r="F76" s="1151">
        <v>3</v>
      </c>
      <c r="G76" s="1151">
        <v>6</v>
      </c>
      <c r="H76" s="1151">
        <v>4</v>
      </c>
      <c r="I76" s="1151">
        <v>7</v>
      </c>
      <c r="J76" s="1152">
        <v>2</v>
      </c>
      <c r="K76" s="1152">
        <v>5</v>
      </c>
      <c r="L76" s="1159">
        <v>4</v>
      </c>
    </row>
    <row r="77" spans="1:12">
      <c r="A77" s="1160" t="s">
        <v>380</v>
      </c>
      <c r="B77" s="1161"/>
      <c r="C77" s="1150">
        <v>83</v>
      </c>
      <c r="D77" s="1151">
        <v>102</v>
      </c>
      <c r="E77" s="1151">
        <v>107</v>
      </c>
      <c r="F77" s="1151">
        <v>110</v>
      </c>
      <c r="G77" s="1151">
        <v>90</v>
      </c>
      <c r="H77" s="1151">
        <v>73</v>
      </c>
      <c r="I77" s="1151">
        <v>65</v>
      </c>
      <c r="J77" s="1152">
        <v>55</v>
      </c>
      <c r="K77" s="1152">
        <v>83</v>
      </c>
      <c r="L77" s="1159">
        <v>72</v>
      </c>
    </row>
    <row r="78" spans="1:12">
      <c r="A78" s="1148" t="s">
        <v>393</v>
      </c>
      <c r="B78" s="1149"/>
      <c r="C78" s="1150">
        <v>8</v>
      </c>
      <c r="D78" s="1151">
        <v>9</v>
      </c>
      <c r="E78" s="1151">
        <v>12</v>
      </c>
      <c r="F78" s="1151">
        <v>10</v>
      </c>
      <c r="G78" s="1151">
        <v>9</v>
      </c>
      <c r="H78" s="1151">
        <v>6</v>
      </c>
      <c r="I78" s="1151">
        <v>4</v>
      </c>
      <c r="J78" s="1152">
        <v>5</v>
      </c>
      <c r="K78" s="1152">
        <v>7</v>
      </c>
      <c r="L78" s="1159">
        <v>5</v>
      </c>
    </row>
    <row r="79" spans="1:12">
      <c r="A79" s="1160" t="s">
        <v>373</v>
      </c>
      <c r="B79" s="1161"/>
      <c r="C79" s="1150">
        <v>84</v>
      </c>
      <c r="D79" s="1151">
        <v>34</v>
      </c>
      <c r="E79" s="1151">
        <v>36</v>
      </c>
      <c r="F79" s="1151">
        <v>22</v>
      </c>
      <c r="G79" s="1151">
        <v>27</v>
      </c>
      <c r="H79" s="1151">
        <v>35</v>
      </c>
      <c r="I79" s="1151">
        <v>37</v>
      </c>
      <c r="J79" s="1152">
        <v>26</v>
      </c>
      <c r="K79" s="1152">
        <v>20</v>
      </c>
      <c r="L79" s="1159">
        <v>27</v>
      </c>
    </row>
    <row r="80" spans="1:12">
      <c r="A80" s="1160" t="s">
        <v>381</v>
      </c>
      <c r="B80" s="1161"/>
      <c r="C80" s="1150">
        <v>125</v>
      </c>
      <c r="D80" s="1151">
        <v>130</v>
      </c>
      <c r="E80" s="1151">
        <v>130</v>
      </c>
      <c r="F80" s="1151">
        <v>134</v>
      </c>
      <c r="G80" s="1151">
        <v>144</v>
      </c>
      <c r="H80" s="1151">
        <v>111</v>
      </c>
      <c r="I80" s="1151">
        <v>113</v>
      </c>
      <c r="J80" s="1152">
        <v>106</v>
      </c>
      <c r="K80" s="1152">
        <v>118</v>
      </c>
      <c r="L80" s="1159">
        <v>89</v>
      </c>
    </row>
    <row r="81" spans="1:12">
      <c r="A81" s="1160" t="s">
        <v>385</v>
      </c>
      <c r="B81" s="1161"/>
      <c r="C81" s="1150">
        <v>94</v>
      </c>
      <c r="D81" s="1151">
        <v>103</v>
      </c>
      <c r="E81" s="1151">
        <v>70</v>
      </c>
      <c r="F81" s="1151">
        <v>73</v>
      </c>
      <c r="G81" s="1151">
        <v>48</v>
      </c>
      <c r="H81" s="1151">
        <v>37</v>
      </c>
      <c r="I81" s="1151">
        <v>19</v>
      </c>
      <c r="J81" s="1152">
        <v>10</v>
      </c>
      <c r="K81" s="1152">
        <v>17</v>
      </c>
      <c r="L81" s="1159">
        <v>30</v>
      </c>
    </row>
    <row r="82" spans="1:12">
      <c r="A82" s="2762" t="s">
        <v>1411</v>
      </c>
      <c r="B82" s="1162" t="s">
        <v>1411</v>
      </c>
      <c r="C82" s="1150">
        <v>1</v>
      </c>
      <c r="D82" s="1151">
        <v>2</v>
      </c>
      <c r="E82" s="1151">
        <v>1</v>
      </c>
      <c r="F82" s="1151">
        <v>3</v>
      </c>
      <c r="G82" s="1151">
        <v>1</v>
      </c>
      <c r="H82" s="1151">
        <v>3</v>
      </c>
      <c r="I82" s="1151">
        <v>9</v>
      </c>
      <c r="J82" s="1152">
        <v>3</v>
      </c>
      <c r="K82" s="1152">
        <v>4</v>
      </c>
      <c r="L82" s="1159">
        <v>3</v>
      </c>
    </row>
    <row r="83" spans="1:12">
      <c r="A83" s="2763"/>
      <c r="B83" s="1163" t="s">
        <v>1335</v>
      </c>
      <c r="C83" s="1150">
        <v>0</v>
      </c>
      <c r="D83" s="1151">
        <v>2</v>
      </c>
      <c r="E83" s="1151">
        <v>0</v>
      </c>
      <c r="F83" s="1151">
        <v>1</v>
      </c>
      <c r="G83" s="1151">
        <v>6</v>
      </c>
      <c r="H83" s="1151">
        <v>5</v>
      </c>
      <c r="I83" s="1151">
        <v>2</v>
      </c>
      <c r="J83" s="1152">
        <v>4</v>
      </c>
      <c r="K83" s="1152">
        <v>1</v>
      </c>
      <c r="L83" s="1159">
        <v>1</v>
      </c>
    </row>
    <row r="84" spans="1:12">
      <c r="A84" s="1148" t="s">
        <v>1412</v>
      </c>
      <c r="B84" s="1149"/>
      <c r="C84" s="1150">
        <v>11</v>
      </c>
      <c r="D84" s="1151">
        <v>10</v>
      </c>
      <c r="E84" s="1151">
        <v>5</v>
      </c>
      <c r="F84" s="1151">
        <v>7</v>
      </c>
      <c r="G84" s="1151">
        <v>5</v>
      </c>
      <c r="H84" s="1151">
        <v>24</v>
      </c>
      <c r="I84" s="1151">
        <v>9</v>
      </c>
      <c r="J84" s="1152">
        <v>10</v>
      </c>
      <c r="K84" s="1152">
        <v>8</v>
      </c>
      <c r="L84" s="1159">
        <v>13</v>
      </c>
    </row>
    <row r="85" spans="1:12">
      <c r="A85" s="1157" t="s">
        <v>1399</v>
      </c>
      <c r="B85" s="1157"/>
      <c r="C85" s="296"/>
      <c r="D85" s="296"/>
      <c r="E85" s="296"/>
      <c r="F85" s="296"/>
      <c r="G85" s="296"/>
      <c r="H85" s="296"/>
      <c r="I85" s="296"/>
      <c r="J85" s="296"/>
      <c r="K85" s="296"/>
      <c r="L85" s="296"/>
    </row>
    <row r="86" spans="1:12">
      <c r="A86" s="391" t="s">
        <v>1400</v>
      </c>
      <c r="B86" s="296"/>
      <c r="C86" s="296"/>
      <c r="D86" s="296"/>
      <c r="E86" s="296"/>
      <c r="F86" s="296"/>
      <c r="G86" s="296"/>
      <c r="H86" s="296"/>
      <c r="I86" s="296"/>
      <c r="J86" s="296"/>
      <c r="K86" s="296"/>
      <c r="L86" s="296"/>
    </row>
    <row r="87" spans="1:12">
      <c r="A87" s="391" t="s">
        <v>1413</v>
      </c>
      <c r="B87" s="296"/>
      <c r="C87" s="296"/>
      <c r="D87" s="296"/>
      <c r="E87" s="296"/>
      <c r="F87" s="296"/>
      <c r="G87" s="296"/>
      <c r="H87" s="296"/>
      <c r="I87" s="296"/>
      <c r="J87" s="296"/>
      <c r="K87" s="296"/>
      <c r="L87" s="296"/>
    </row>
    <row r="88" spans="1:12">
      <c r="A88" s="296"/>
      <c r="B88" s="296"/>
      <c r="C88" s="296"/>
      <c r="D88" s="296"/>
      <c r="E88" s="296"/>
      <c r="F88" s="296"/>
      <c r="G88" s="296"/>
      <c r="H88" s="296"/>
      <c r="I88" s="296"/>
      <c r="J88" s="296"/>
      <c r="K88" s="296"/>
      <c r="L88" s="296"/>
    </row>
    <row r="89" spans="1:12">
      <c r="A89" s="580" t="s">
        <v>1402</v>
      </c>
      <c r="B89" s="296"/>
      <c r="C89" s="296"/>
      <c r="D89" s="296"/>
      <c r="E89" s="296"/>
      <c r="F89" s="296"/>
      <c r="G89" s="296"/>
      <c r="H89" s="296"/>
      <c r="I89" s="296"/>
      <c r="J89" s="296"/>
      <c r="K89" s="296"/>
      <c r="L89" s="296"/>
    </row>
    <row r="90" spans="1:12" ht="15" customHeight="1">
      <c r="A90" s="2746" t="s">
        <v>1325</v>
      </c>
      <c r="B90" s="2746"/>
      <c r="C90" s="2746"/>
      <c r="D90" s="2746"/>
      <c r="E90" s="2746"/>
      <c r="F90" s="2746"/>
      <c r="G90" s="2746"/>
      <c r="H90" s="2746"/>
      <c r="I90" s="2746"/>
      <c r="J90" s="2746"/>
      <c r="K90" s="152"/>
      <c r="L90" s="152"/>
    </row>
  </sheetData>
  <mergeCells count="6">
    <mergeCell ref="A90:J90"/>
    <mergeCell ref="A31:A32"/>
    <mergeCell ref="K31:K32"/>
    <mergeCell ref="L31:L32"/>
    <mergeCell ref="A59:J59"/>
    <mergeCell ref="A82:A83"/>
  </mergeCells>
  <phoneticPr fontId="3"/>
  <pageMargins left="0.35433070866141736" right="0.35433070866141736" top="0.78740157480314965" bottom="0.78740157480314965" header="0.31496062992125984" footer="0.31496062992125984"/>
  <pageSetup paperSize="9" scale="94" orientation="portrait" horizontalDpi="4294967292" verticalDpi="4294967292" r:id="rId1"/>
  <headerFooter alignWithMargins="0"/>
  <rowBreaks count="1" manualBreakCount="1">
    <brk id="61" max="11"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DC822-7EDB-402C-9DD8-D7D72406599E}">
  <dimension ref="A1:S34"/>
  <sheetViews>
    <sheetView showGridLines="0" zoomScaleNormal="100" zoomScaleSheetLayoutView="100" workbookViewId="0"/>
  </sheetViews>
  <sheetFormatPr defaultColWidth="12.83203125" defaultRowHeight="20"/>
  <cols>
    <col min="1" max="1" width="8.6640625" style="814" customWidth="1"/>
    <col min="2" max="7" width="12.58203125" style="814" customWidth="1"/>
    <col min="8" max="14" width="8.58203125" style="814" customWidth="1"/>
    <col min="15" max="15" width="11" style="814" customWidth="1"/>
    <col min="16" max="17" width="7.5" style="814" customWidth="1"/>
    <col min="18" max="16384" width="12.83203125" style="814"/>
  </cols>
  <sheetData>
    <row r="1" spans="1:17" ht="24" customHeight="1">
      <c r="A1" s="1164" t="s">
        <v>1414</v>
      </c>
      <c r="B1" s="1164"/>
      <c r="C1" s="1164"/>
      <c r="D1" s="1164"/>
      <c r="E1" s="1164"/>
      <c r="F1" s="1164"/>
      <c r="G1" s="1164"/>
      <c r="H1" s="1164"/>
      <c r="I1" s="1164"/>
      <c r="J1" s="1164"/>
      <c r="K1" s="1136"/>
      <c r="L1" s="1136"/>
      <c r="M1" s="1136"/>
      <c r="N1" s="1136"/>
      <c r="O1" s="1136"/>
      <c r="P1" s="813"/>
      <c r="Q1" s="813"/>
    </row>
    <row r="2" spans="1:17" ht="18" customHeight="1">
      <c r="A2" s="152"/>
      <c r="B2" s="152"/>
      <c r="C2" s="152"/>
      <c r="D2" s="152"/>
      <c r="E2" s="152"/>
      <c r="F2" s="152"/>
      <c r="G2" s="152"/>
      <c r="H2" s="152"/>
      <c r="I2" s="152"/>
      <c r="J2" s="152"/>
      <c r="K2" s="152"/>
      <c r="L2" s="152"/>
      <c r="M2" s="152"/>
      <c r="N2" s="152"/>
      <c r="O2" s="152"/>
      <c r="P2" s="152"/>
      <c r="Q2" s="152"/>
    </row>
    <row r="3" spans="1:17" ht="21.75" customHeight="1">
      <c r="A3" s="1137" t="s">
        <v>96</v>
      </c>
      <c r="B3" s="1137" t="s">
        <v>1353</v>
      </c>
      <c r="C3" s="1137" t="s">
        <v>463</v>
      </c>
      <c r="D3" s="1137" t="s">
        <v>1354</v>
      </c>
      <c r="E3" s="1137" t="s">
        <v>1355</v>
      </c>
      <c r="F3" s="1137" t="s">
        <v>1356</v>
      </c>
      <c r="G3" s="1137" t="s">
        <v>157</v>
      </c>
      <c r="H3" s="813"/>
      <c r="I3" s="813"/>
      <c r="J3" s="813"/>
    </row>
    <row r="4" spans="1:17" ht="21" customHeight="1">
      <c r="A4" s="664">
        <v>2000</v>
      </c>
      <c r="B4" s="1169">
        <v>46</v>
      </c>
      <c r="C4" s="1169">
        <v>1250</v>
      </c>
      <c r="D4" s="1169">
        <v>362</v>
      </c>
      <c r="E4" s="1169">
        <v>4</v>
      </c>
      <c r="F4" s="1169">
        <v>146</v>
      </c>
      <c r="G4" s="1169">
        <v>1746</v>
      </c>
      <c r="H4" s="813"/>
      <c r="I4" s="813"/>
      <c r="J4" s="813"/>
      <c r="L4" s="1165"/>
    </row>
    <row r="5" spans="1:17" ht="21" customHeight="1">
      <c r="A5" s="666">
        <v>2001</v>
      </c>
      <c r="B5" s="1062">
        <v>146</v>
      </c>
      <c r="C5" s="1062">
        <v>1429</v>
      </c>
      <c r="D5" s="1062">
        <v>492</v>
      </c>
      <c r="E5" s="1062">
        <v>211</v>
      </c>
      <c r="F5" s="1062">
        <v>251</v>
      </c>
      <c r="G5" s="1062">
        <v>2383</v>
      </c>
      <c r="H5" s="813"/>
      <c r="I5" s="813"/>
      <c r="J5" s="813"/>
      <c r="L5" s="1165"/>
    </row>
    <row r="6" spans="1:17" ht="21" customHeight="1">
      <c r="A6" s="666">
        <v>2002</v>
      </c>
      <c r="B6" s="1062">
        <v>187</v>
      </c>
      <c r="C6" s="1062">
        <v>1224</v>
      </c>
      <c r="D6" s="1062">
        <v>380</v>
      </c>
      <c r="E6" s="1062">
        <v>78</v>
      </c>
      <c r="F6" s="1062">
        <v>213</v>
      </c>
      <c r="G6" s="1062">
        <v>1970</v>
      </c>
      <c r="I6" s="813"/>
      <c r="J6" s="813"/>
      <c r="L6" s="1165"/>
    </row>
    <row r="7" spans="1:17" ht="21" customHeight="1">
      <c r="A7" s="666">
        <v>2003</v>
      </c>
      <c r="B7" s="1062">
        <v>198</v>
      </c>
      <c r="C7" s="1062">
        <v>936</v>
      </c>
      <c r="D7" s="1062">
        <v>405</v>
      </c>
      <c r="E7" s="1062">
        <v>12</v>
      </c>
      <c r="F7" s="1062">
        <v>239</v>
      </c>
      <c r="G7" s="1062">
        <v>1652</v>
      </c>
      <c r="H7" s="813"/>
      <c r="I7" s="813"/>
      <c r="J7" s="813"/>
      <c r="L7" s="1165"/>
    </row>
    <row r="8" spans="1:17" ht="21" customHeight="1">
      <c r="A8" s="666">
        <v>2004</v>
      </c>
      <c r="B8" s="1062">
        <v>196</v>
      </c>
      <c r="C8" s="1062">
        <v>245</v>
      </c>
      <c r="D8" s="1062">
        <v>136</v>
      </c>
      <c r="E8" s="1062">
        <v>16</v>
      </c>
      <c r="F8" s="1062">
        <v>83</v>
      </c>
      <c r="G8" s="1062">
        <v>628</v>
      </c>
      <c r="H8" s="813"/>
      <c r="I8" s="813"/>
      <c r="J8" s="813"/>
      <c r="L8" s="1165"/>
    </row>
    <row r="9" spans="1:17" ht="21" customHeight="1">
      <c r="A9" s="666">
        <v>2005</v>
      </c>
      <c r="B9" s="1062">
        <v>225</v>
      </c>
      <c r="C9" s="1062">
        <v>184</v>
      </c>
      <c r="D9" s="1062">
        <v>83</v>
      </c>
      <c r="E9" s="1062">
        <v>20</v>
      </c>
      <c r="F9" s="1062">
        <v>65</v>
      </c>
      <c r="G9" s="1062">
        <v>541</v>
      </c>
      <c r="H9" s="813"/>
      <c r="I9" s="813"/>
      <c r="J9" s="813"/>
      <c r="L9" s="1165"/>
    </row>
    <row r="10" spans="1:17" ht="21" customHeight="1">
      <c r="A10" s="666">
        <v>2006</v>
      </c>
      <c r="B10" s="1062">
        <v>197</v>
      </c>
      <c r="C10" s="1062">
        <v>143</v>
      </c>
      <c r="D10" s="1062">
        <v>53</v>
      </c>
      <c r="E10" s="1062">
        <v>22</v>
      </c>
      <c r="F10" s="1062">
        <v>44</v>
      </c>
      <c r="G10" s="1062">
        <v>434</v>
      </c>
      <c r="H10" s="813"/>
      <c r="I10" s="813"/>
      <c r="J10" s="813"/>
      <c r="L10" s="1165"/>
    </row>
    <row r="11" spans="1:17" ht="21" customHeight="1">
      <c r="A11" s="666">
        <v>2007</v>
      </c>
      <c r="B11" s="1062">
        <v>187</v>
      </c>
      <c r="C11" s="1062">
        <v>155</v>
      </c>
      <c r="D11" s="1062">
        <v>44</v>
      </c>
      <c r="E11" s="1062">
        <v>17</v>
      </c>
      <c r="F11" s="1062">
        <v>42</v>
      </c>
      <c r="G11" s="1062">
        <v>427</v>
      </c>
      <c r="H11" s="813"/>
      <c r="I11" s="813"/>
      <c r="J11" s="813"/>
      <c r="L11" s="1165"/>
    </row>
    <row r="12" spans="1:17" ht="21" customHeight="1">
      <c r="A12" s="666">
        <v>2008</v>
      </c>
      <c r="B12" s="1062">
        <v>136</v>
      </c>
      <c r="C12" s="1062">
        <v>184</v>
      </c>
      <c r="D12" s="1062">
        <v>47</v>
      </c>
      <c r="E12" s="1062">
        <v>37</v>
      </c>
      <c r="F12" s="1062">
        <v>46</v>
      </c>
      <c r="G12" s="1062">
        <v>422</v>
      </c>
      <c r="H12" s="813"/>
      <c r="I12" s="813"/>
      <c r="J12" s="813"/>
      <c r="L12" s="1165"/>
    </row>
    <row r="13" spans="1:17" ht="21" customHeight="1">
      <c r="A13" s="666">
        <v>2009</v>
      </c>
      <c r="B13" s="1062">
        <v>121</v>
      </c>
      <c r="C13" s="1062">
        <v>194</v>
      </c>
      <c r="D13" s="1062">
        <v>38</v>
      </c>
      <c r="E13" s="1062">
        <v>14</v>
      </c>
      <c r="F13" s="1062">
        <v>42</v>
      </c>
      <c r="G13" s="1062">
        <v>394</v>
      </c>
      <c r="H13" s="813"/>
      <c r="I13" s="813"/>
      <c r="J13" s="813"/>
      <c r="L13" s="1165"/>
    </row>
    <row r="14" spans="1:17" ht="21" customHeight="1">
      <c r="A14" s="666">
        <v>2010</v>
      </c>
      <c r="B14" s="1062">
        <v>143</v>
      </c>
      <c r="C14" s="1062">
        <v>238</v>
      </c>
      <c r="D14" s="1062">
        <v>39</v>
      </c>
      <c r="E14" s="1062">
        <v>15</v>
      </c>
      <c r="F14" s="1062">
        <v>61</v>
      </c>
      <c r="G14" s="1062">
        <v>470</v>
      </c>
      <c r="H14" s="813"/>
      <c r="I14" s="813"/>
      <c r="J14" s="813"/>
      <c r="L14" s="1165"/>
    </row>
    <row r="15" spans="1:17" ht="21" customHeight="1">
      <c r="A15" s="666">
        <v>2011</v>
      </c>
      <c r="B15" s="1062">
        <v>127</v>
      </c>
      <c r="C15" s="1062">
        <v>247</v>
      </c>
      <c r="D15" s="1062">
        <v>45</v>
      </c>
      <c r="E15" s="1062">
        <v>46</v>
      </c>
      <c r="F15" s="1062">
        <v>83</v>
      </c>
      <c r="G15" s="1062">
        <v>516</v>
      </c>
      <c r="H15" s="813"/>
      <c r="I15" s="813"/>
      <c r="J15" s="813"/>
      <c r="L15" s="1165"/>
    </row>
    <row r="16" spans="1:17" ht="21" customHeight="1">
      <c r="A16" s="666">
        <v>2012</v>
      </c>
      <c r="B16" s="1062">
        <v>125</v>
      </c>
      <c r="C16" s="1062">
        <v>217</v>
      </c>
      <c r="D16" s="1062">
        <v>60</v>
      </c>
      <c r="E16" s="1062">
        <v>53</v>
      </c>
      <c r="F16" s="1062">
        <v>102</v>
      </c>
      <c r="G16" s="1062">
        <v>513</v>
      </c>
      <c r="H16" s="813"/>
      <c r="I16" s="813"/>
      <c r="J16" s="813"/>
      <c r="L16" s="1165"/>
    </row>
    <row r="17" spans="1:19" ht="21" customHeight="1">
      <c r="A17" s="666">
        <v>2013</v>
      </c>
      <c r="B17" s="1062">
        <v>121</v>
      </c>
      <c r="C17" s="1062">
        <v>216</v>
      </c>
      <c r="D17" s="1062">
        <v>33</v>
      </c>
      <c r="E17" s="1062">
        <v>40</v>
      </c>
      <c r="F17" s="1062">
        <v>67</v>
      </c>
      <c r="G17" s="1062">
        <v>453</v>
      </c>
      <c r="H17" s="813"/>
      <c r="I17" s="813"/>
      <c r="J17" s="813"/>
      <c r="L17" s="1165"/>
    </row>
    <row r="18" spans="1:19" ht="21" customHeight="1">
      <c r="A18" s="666">
        <v>2014</v>
      </c>
      <c r="B18" s="1062">
        <v>135</v>
      </c>
      <c r="C18" s="1062">
        <v>147</v>
      </c>
      <c r="D18" s="1062">
        <v>44</v>
      </c>
      <c r="E18" s="1062">
        <v>42</v>
      </c>
      <c r="F18" s="1062">
        <v>72</v>
      </c>
      <c r="G18" s="1062">
        <v>406</v>
      </c>
      <c r="H18" s="813"/>
      <c r="I18" s="813"/>
      <c r="J18" s="813"/>
      <c r="L18" s="1165"/>
    </row>
    <row r="19" spans="1:19" ht="21" customHeight="1">
      <c r="A19" s="666">
        <v>2015</v>
      </c>
      <c r="B19" s="1062">
        <v>132</v>
      </c>
      <c r="C19" s="1062">
        <v>116</v>
      </c>
      <c r="D19" s="1062">
        <v>33</v>
      </c>
      <c r="E19" s="1062">
        <v>60</v>
      </c>
      <c r="F19" s="1062">
        <v>62</v>
      </c>
      <c r="G19" s="1062">
        <v>381</v>
      </c>
      <c r="H19" s="813"/>
      <c r="I19" s="813"/>
      <c r="J19" s="813"/>
      <c r="L19" s="1165"/>
    </row>
    <row r="20" spans="1:19" ht="21" customHeight="1">
      <c r="A20" s="666">
        <v>2016</v>
      </c>
      <c r="B20" s="1062">
        <v>115</v>
      </c>
      <c r="C20" s="1062">
        <v>172</v>
      </c>
      <c r="D20" s="1062">
        <v>35</v>
      </c>
      <c r="E20" s="1062">
        <v>81</v>
      </c>
      <c r="F20" s="1062">
        <v>62</v>
      </c>
      <c r="G20" s="1062">
        <v>441</v>
      </c>
      <c r="H20" s="813"/>
      <c r="I20" s="813"/>
      <c r="J20" s="813"/>
      <c r="L20" s="1165"/>
    </row>
    <row r="21" spans="1:19" ht="21" customHeight="1">
      <c r="A21" s="1168">
        <v>2017</v>
      </c>
      <c r="B21" s="869">
        <v>133</v>
      </c>
      <c r="C21" s="869">
        <v>215</v>
      </c>
      <c r="D21" s="869">
        <v>29</v>
      </c>
      <c r="E21" s="869">
        <v>110</v>
      </c>
      <c r="F21" s="869">
        <v>49</v>
      </c>
      <c r="G21" s="869">
        <v>515</v>
      </c>
      <c r="H21" s="813"/>
      <c r="I21" s="813"/>
      <c r="J21" s="813"/>
      <c r="L21" s="1165"/>
    </row>
    <row r="22" spans="1:19" ht="21" customHeight="1">
      <c r="A22" s="1168">
        <v>2018</v>
      </c>
      <c r="B22" s="869">
        <v>142</v>
      </c>
      <c r="C22" s="869">
        <v>208</v>
      </c>
      <c r="D22" s="869">
        <v>23</v>
      </c>
      <c r="E22" s="869">
        <v>160</v>
      </c>
      <c r="F22" s="869">
        <v>51</v>
      </c>
      <c r="G22" s="869">
        <v>565</v>
      </c>
      <c r="H22" s="813"/>
      <c r="I22" s="813"/>
      <c r="J22" s="813"/>
      <c r="L22" s="1165"/>
    </row>
    <row r="23" spans="1:19" ht="21" customHeight="1">
      <c r="A23" s="1168">
        <v>2019</v>
      </c>
      <c r="B23" s="869">
        <v>152</v>
      </c>
      <c r="C23" s="869">
        <v>271</v>
      </c>
      <c r="D23" s="869">
        <v>35</v>
      </c>
      <c r="E23" s="869">
        <v>213</v>
      </c>
      <c r="F23" s="869">
        <v>65</v>
      </c>
      <c r="G23" s="869">
        <v>711</v>
      </c>
      <c r="H23" s="813"/>
      <c r="I23" s="813"/>
      <c r="J23" s="813"/>
      <c r="L23" s="1165"/>
    </row>
    <row r="24" spans="1:19" ht="21" customHeight="1">
      <c r="A24" s="1168">
        <v>2020</v>
      </c>
      <c r="B24" s="869">
        <v>151</v>
      </c>
      <c r="C24" s="869">
        <v>392</v>
      </c>
      <c r="D24" s="869">
        <v>61</v>
      </c>
      <c r="E24" s="869">
        <v>262</v>
      </c>
      <c r="F24" s="869">
        <v>118</v>
      </c>
      <c r="G24" s="869">
        <v>935</v>
      </c>
      <c r="H24" s="813"/>
      <c r="I24" s="813"/>
      <c r="J24" s="813"/>
      <c r="L24" s="1165"/>
    </row>
    <row r="25" spans="1:19" ht="21" customHeight="1">
      <c r="A25" s="1168">
        <v>2021</v>
      </c>
      <c r="B25" s="869">
        <v>205</v>
      </c>
      <c r="C25" s="869">
        <v>549</v>
      </c>
      <c r="D25" s="869">
        <v>87</v>
      </c>
      <c r="E25" s="869">
        <v>415</v>
      </c>
      <c r="F25" s="869">
        <v>108</v>
      </c>
      <c r="G25" s="869">
        <v>1364</v>
      </c>
      <c r="H25" s="152"/>
      <c r="I25" s="152"/>
      <c r="J25" s="152"/>
      <c r="L25" s="1165"/>
    </row>
    <row r="26" spans="1:19" ht="21" customHeight="1">
      <c r="A26" s="1168">
        <v>2022</v>
      </c>
      <c r="B26" s="869">
        <v>247</v>
      </c>
      <c r="C26" s="869">
        <v>634</v>
      </c>
      <c r="D26" s="869">
        <v>93</v>
      </c>
      <c r="E26" s="869">
        <v>545</v>
      </c>
      <c r="F26" s="869">
        <v>179</v>
      </c>
      <c r="G26" s="869">
        <v>1698</v>
      </c>
      <c r="H26" s="152"/>
      <c r="I26" s="152"/>
      <c r="J26" s="152"/>
      <c r="L26" s="1165"/>
    </row>
    <row r="27" spans="1:19" s="1138" customFormat="1" ht="21" customHeight="1">
      <c r="A27" s="1168">
        <v>2023</v>
      </c>
      <c r="B27" s="869">
        <v>236</v>
      </c>
      <c r="C27" s="869">
        <v>933</v>
      </c>
      <c r="D27" s="869">
        <v>64</v>
      </c>
      <c r="E27" s="869">
        <v>726</v>
      </c>
      <c r="F27" s="869">
        <v>153</v>
      </c>
      <c r="G27" s="869">
        <v>2112</v>
      </c>
      <c r="H27" s="152"/>
      <c r="I27" s="152"/>
      <c r="J27" s="152"/>
      <c r="K27" s="152"/>
      <c r="L27" s="152"/>
      <c r="M27" s="152"/>
      <c r="N27" s="152"/>
      <c r="O27" s="1139"/>
      <c r="P27" s="1139"/>
      <c r="Q27" s="1139"/>
      <c r="R27" s="814"/>
      <c r="S27" s="814"/>
    </row>
    <row r="28" spans="1:19" s="1138" customFormat="1" ht="21" customHeight="1">
      <c r="A28" s="2242">
        <v>2024</v>
      </c>
      <c r="B28" s="2243">
        <v>193</v>
      </c>
      <c r="C28" s="2243">
        <v>995</v>
      </c>
      <c r="D28" s="2243">
        <v>94</v>
      </c>
      <c r="E28" s="2243">
        <v>655</v>
      </c>
      <c r="F28" s="2243">
        <v>150</v>
      </c>
      <c r="G28" s="2243">
        <v>2087</v>
      </c>
      <c r="H28" s="152"/>
      <c r="I28" s="152"/>
      <c r="J28" s="152"/>
      <c r="K28" s="152"/>
      <c r="L28" s="152"/>
      <c r="M28" s="152"/>
      <c r="N28" s="152"/>
      <c r="O28" s="1139"/>
      <c r="P28" s="1139"/>
      <c r="Q28" s="1139"/>
      <c r="R28" s="814"/>
      <c r="S28" s="814"/>
    </row>
    <row r="29" spans="1:19" s="1138" customFormat="1" ht="15" customHeight="1">
      <c r="A29" s="296" t="s">
        <v>1357</v>
      </c>
      <c r="B29" s="152"/>
      <c r="C29" s="152"/>
      <c r="D29" s="152"/>
      <c r="E29" s="152"/>
      <c r="F29" s="152"/>
      <c r="G29" s="152"/>
      <c r="H29" s="1139"/>
      <c r="I29" s="1139"/>
      <c r="J29" s="1139"/>
      <c r="K29" s="1139"/>
      <c r="L29" s="1139"/>
      <c r="N29" s="1139"/>
      <c r="O29" s="1139"/>
      <c r="P29" s="1139"/>
      <c r="Q29" s="1139"/>
      <c r="R29" s="814"/>
      <c r="S29" s="814"/>
    </row>
    <row r="30" spans="1:19" ht="15" customHeight="1">
      <c r="A30" s="1141" t="s">
        <v>2117</v>
      </c>
      <c r="B30" s="1139"/>
      <c r="C30" s="1139"/>
      <c r="D30" s="1139"/>
      <c r="E30" s="1139"/>
      <c r="F30" s="1139"/>
      <c r="G30" s="1139"/>
      <c r="H30" s="1139"/>
      <c r="I30" s="1139"/>
      <c r="J30" s="1139"/>
      <c r="K30" s="1139"/>
      <c r="L30" s="1139"/>
      <c r="M30" s="1139"/>
      <c r="N30" s="1139"/>
      <c r="O30" s="152"/>
      <c r="P30" s="152"/>
      <c r="Q30" s="152"/>
    </row>
    <row r="31" spans="1:19">
      <c r="A31" s="1171" t="s">
        <v>2118</v>
      </c>
      <c r="B31" s="1140"/>
      <c r="C31" s="1140"/>
      <c r="D31" s="1140"/>
      <c r="E31" s="1140"/>
      <c r="F31" s="1140"/>
      <c r="G31" s="1140"/>
      <c r="H31" s="152"/>
      <c r="I31" s="152"/>
      <c r="J31" s="152"/>
      <c r="K31" s="152"/>
      <c r="L31" s="152"/>
      <c r="M31" s="152"/>
      <c r="N31" s="152"/>
      <c r="O31" s="152"/>
      <c r="P31" s="152"/>
      <c r="Q31" s="152"/>
    </row>
    <row r="32" spans="1:19">
      <c r="A32" s="296"/>
      <c r="B32" s="152"/>
      <c r="C32" s="152"/>
      <c r="D32" s="152"/>
      <c r="E32" s="152"/>
      <c r="F32" s="152"/>
      <c r="G32" s="152"/>
      <c r="H32" s="152"/>
      <c r="I32" s="152"/>
      <c r="J32" s="152"/>
      <c r="K32" s="152"/>
      <c r="L32" s="152"/>
      <c r="M32" s="152"/>
      <c r="N32" s="152"/>
      <c r="O32" s="152"/>
      <c r="P32" s="152"/>
      <c r="Q32" s="152"/>
    </row>
    <row r="33" spans="1:14">
      <c r="A33" s="1139" t="s">
        <v>1415</v>
      </c>
      <c r="B33" s="152"/>
      <c r="C33" s="152"/>
      <c r="D33" s="152"/>
      <c r="E33" s="152"/>
      <c r="F33" s="152"/>
      <c r="G33" s="152"/>
      <c r="H33" s="152"/>
      <c r="I33" s="152"/>
      <c r="J33" s="1139"/>
      <c r="K33" s="152"/>
      <c r="L33" s="152"/>
      <c r="M33" s="152"/>
      <c r="N33" s="152"/>
    </row>
    <row r="34" spans="1:14">
      <c r="A34" s="152"/>
      <c r="B34" s="152"/>
      <c r="C34" s="152"/>
      <c r="D34" s="152"/>
      <c r="E34" s="152"/>
      <c r="F34" s="152"/>
      <c r="G34" s="152"/>
    </row>
  </sheetData>
  <phoneticPr fontId="3"/>
  <pageMargins left="0.3543307086614173" right="0.3543307086614173" top="0.78740157480314965" bottom="0.78740157480314965" header="0.31496062992125984" footer="0.31496062992125984"/>
  <pageSetup paperSize="9" scale="67"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3C53C-C283-4F2A-954B-4B9433B600EE}">
  <dimension ref="A1:H55"/>
  <sheetViews>
    <sheetView showGridLines="0" zoomScaleNormal="100" zoomScaleSheetLayoutView="100" workbookViewId="0">
      <selection sqref="A1:H1"/>
    </sheetView>
  </sheetViews>
  <sheetFormatPr defaultColWidth="12.83203125" defaultRowHeight="15.5"/>
  <cols>
    <col min="1" max="1" width="8.5" style="11" customWidth="1"/>
    <col min="2" max="2" width="12.75" style="11" customWidth="1"/>
    <col min="3" max="3" width="14.33203125" style="11" customWidth="1"/>
    <col min="4" max="4" width="13" style="11" customWidth="1"/>
    <col min="5" max="5" width="10.5" style="11" customWidth="1"/>
    <col min="6" max="6" width="10.08203125" style="11" customWidth="1"/>
    <col min="7" max="7" width="8.75" style="11" customWidth="1"/>
    <col min="8" max="8" width="8.58203125" style="11" customWidth="1"/>
    <col min="9" max="16384" width="12.83203125" style="11"/>
  </cols>
  <sheetData>
    <row r="1" spans="1:8" ht="25">
      <c r="A1" s="2777" t="s">
        <v>1416</v>
      </c>
      <c r="B1" s="2777"/>
      <c r="C1" s="2777"/>
      <c r="D1" s="2777"/>
      <c r="E1" s="2777"/>
      <c r="F1" s="2777"/>
      <c r="G1" s="2777"/>
      <c r="H1" s="2777"/>
    </row>
    <row r="2" spans="1:8" ht="18" customHeight="1">
      <c r="A2" s="152"/>
      <c r="B2" s="152"/>
      <c r="C2" s="152"/>
      <c r="D2" s="152"/>
      <c r="E2" s="152"/>
      <c r="F2" s="152"/>
      <c r="G2" s="152"/>
      <c r="H2" s="152"/>
    </row>
    <row r="3" spans="1:8" ht="18" customHeight="1">
      <c r="A3" s="1172" t="s">
        <v>1417</v>
      </c>
      <c r="B3" s="152"/>
      <c r="C3" s="152"/>
      <c r="D3" s="152"/>
      <c r="E3" s="152"/>
      <c r="F3" s="313"/>
      <c r="G3" s="152"/>
      <c r="H3" s="313" t="s">
        <v>1418</v>
      </c>
    </row>
    <row r="4" spans="1:8" ht="51.75" customHeight="1">
      <c r="A4" s="704" t="s">
        <v>1419</v>
      </c>
      <c r="B4" s="1173" t="s">
        <v>1420</v>
      </c>
      <c r="C4" s="1173" t="s">
        <v>1421</v>
      </c>
      <c r="D4" s="1174" t="s">
        <v>1422</v>
      </c>
      <c r="E4" s="1174" t="s">
        <v>1423</v>
      </c>
      <c r="F4" s="1174" t="s">
        <v>1424</v>
      </c>
      <c r="G4" s="1174" t="s">
        <v>1425</v>
      </c>
      <c r="H4" s="1174" t="s">
        <v>1426</v>
      </c>
    </row>
    <row r="5" spans="1:8" ht="16.5" customHeight="1">
      <c r="A5" s="1175">
        <v>1990</v>
      </c>
      <c r="B5" s="1176">
        <v>138</v>
      </c>
      <c r="C5" s="1176" t="s">
        <v>194</v>
      </c>
      <c r="D5" s="1176">
        <v>995</v>
      </c>
      <c r="E5" s="1169">
        <v>1841</v>
      </c>
      <c r="F5" s="1176">
        <v>166</v>
      </c>
      <c r="G5" s="1176">
        <v>37</v>
      </c>
      <c r="H5" s="1176" t="s">
        <v>194</v>
      </c>
    </row>
    <row r="6" spans="1:8" ht="16.5" customHeight="1">
      <c r="A6" s="1059">
        <v>1995</v>
      </c>
      <c r="B6" s="1177">
        <v>104</v>
      </c>
      <c r="C6" s="1177" t="s">
        <v>194</v>
      </c>
      <c r="D6" s="1177">
        <v>678</v>
      </c>
      <c r="E6" s="1062">
        <v>2153</v>
      </c>
      <c r="F6" s="1177">
        <v>130</v>
      </c>
      <c r="G6" s="1177">
        <v>63</v>
      </c>
      <c r="H6" s="1177" t="s">
        <v>194</v>
      </c>
    </row>
    <row r="7" spans="1:8" ht="16.5" customHeight="1">
      <c r="A7" s="1059">
        <v>1998</v>
      </c>
      <c r="B7" s="1177">
        <v>54</v>
      </c>
      <c r="C7" s="1177">
        <v>11</v>
      </c>
      <c r="D7" s="1177">
        <v>341</v>
      </c>
      <c r="E7" s="1062">
        <v>2960</v>
      </c>
      <c r="F7" s="1177">
        <v>529</v>
      </c>
      <c r="G7" s="1177">
        <v>76</v>
      </c>
      <c r="H7" s="1177">
        <v>67</v>
      </c>
    </row>
    <row r="8" spans="1:8" ht="16.5" customHeight="1">
      <c r="A8" s="1059">
        <v>1999</v>
      </c>
      <c r="B8" s="1177">
        <v>52</v>
      </c>
      <c r="C8" s="1177">
        <v>12</v>
      </c>
      <c r="D8" s="1177">
        <v>327</v>
      </c>
      <c r="E8" s="1062">
        <v>2974</v>
      </c>
      <c r="F8" s="1177">
        <v>508</v>
      </c>
      <c r="G8" s="1177">
        <v>57</v>
      </c>
      <c r="H8" s="1177">
        <v>89</v>
      </c>
    </row>
    <row r="9" spans="1:8" ht="16.5" customHeight="1">
      <c r="A9" s="1059">
        <v>2000</v>
      </c>
      <c r="B9" s="1177">
        <v>63</v>
      </c>
      <c r="C9" s="1177">
        <v>17</v>
      </c>
      <c r="D9" s="1177">
        <v>383</v>
      </c>
      <c r="E9" s="1062">
        <v>2701</v>
      </c>
      <c r="F9" s="1177">
        <v>464</v>
      </c>
      <c r="G9" s="1177">
        <v>41</v>
      </c>
      <c r="H9" s="1177">
        <v>101</v>
      </c>
    </row>
    <row r="10" spans="1:8" ht="16.5" customHeight="1">
      <c r="A10" s="1059">
        <v>2001</v>
      </c>
      <c r="B10" s="1177">
        <v>43</v>
      </c>
      <c r="C10" s="1177">
        <v>19</v>
      </c>
      <c r="D10" s="1177">
        <v>362</v>
      </c>
      <c r="E10" s="1062">
        <v>2117</v>
      </c>
      <c r="F10" s="1177">
        <v>425</v>
      </c>
      <c r="G10" s="1177">
        <v>29</v>
      </c>
      <c r="H10" s="1177">
        <v>59</v>
      </c>
    </row>
    <row r="11" spans="1:8" ht="16.5" customHeight="1">
      <c r="A11" s="1166">
        <v>2002</v>
      </c>
      <c r="B11" s="1178">
        <v>60</v>
      </c>
      <c r="C11" s="1178">
        <v>13</v>
      </c>
      <c r="D11" s="1178">
        <v>365</v>
      </c>
      <c r="E11" s="1170">
        <v>2110</v>
      </c>
      <c r="F11" s="1178">
        <v>401</v>
      </c>
      <c r="G11" s="1178">
        <v>25</v>
      </c>
      <c r="H11" s="1178">
        <v>58</v>
      </c>
    </row>
    <row r="12" spans="1:8" ht="33" customHeight="1">
      <c r="A12" s="557" t="s">
        <v>1427</v>
      </c>
      <c r="B12" s="2778" t="s">
        <v>1428</v>
      </c>
      <c r="C12" s="2439"/>
      <c r="D12" s="821" t="s">
        <v>1429</v>
      </c>
      <c r="E12" s="821" t="s">
        <v>1430</v>
      </c>
      <c r="F12" s="821" t="s">
        <v>1431</v>
      </c>
      <c r="G12" s="821" t="s">
        <v>1432</v>
      </c>
      <c r="H12" s="821" t="s">
        <v>1433</v>
      </c>
    </row>
    <row r="13" spans="1:8" ht="16.5" customHeight="1">
      <c r="A13" s="1175">
        <v>2002</v>
      </c>
      <c r="B13" s="2779">
        <v>65</v>
      </c>
      <c r="C13" s="2779"/>
      <c r="D13" s="1169">
        <v>357</v>
      </c>
      <c r="E13" s="1169">
        <v>2114</v>
      </c>
      <c r="F13" s="1169">
        <v>416</v>
      </c>
      <c r="G13" s="1169">
        <v>28</v>
      </c>
      <c r="H13" s="1169">
        <v>68</v>
      </c>
    </row>
    <row r="14" spans="1:8" ht="16.5" customHeight="1">
      <c r="A14" s="1059">
        <v>2003</v>
      </c>
      <c r="B14" s="2767">
        <v>64</v>
      </c>
      <c r="C14" s="2767"/>
      <c r="D14" s="1062">
        <v>318</v>
      </c>
      <c r="E14" s="1062">
        <v>2129</v>
      </c>
      <c r="F14" s="1062">
        <v>377</v>
      </c>
      <c r="G14" s="1062">
        <v>32</v>
      </c>
      <c r="H14" s="1062">
        <v>38</v>
      </c>
    </row>
    <row r="15" spans="1:8" ht="16.5" customHeight="1">
      <c r="A15" s="1059">
        <v>2004</v>
      </c>
      <c r="B15" s="2767">
        <v>76</v>
      </c>
      <c r="C15" s="2767"/>
      <c r="D15" s="1062">
        <v>330</v>
      </c>
      <c r="E15" s="1062">
        <v>2575</v>
      </c>
      <c r="F15" s="1062">
        <v>348</v>
      </c>
      <c r="G15" s="1062">
        <v>38</v>
      </c>
      <c r="H15" s="1062">
        <v>58</v>
      </c>
    </row>
    <row r="16" spans="1:8" ht="16.5" customHeight="1">
      <c r="A16" s="1059">
        <v>2005</v>
      </c>
      <c r="B16" s="2767">
        <v>112</v>
      </c>
      <c r="C16" s="2767"/>
      <c r="D16" s="1062">
        <v>422</v>
      </c>
      <c r="E16" s="1062">
        <v>2697</v>
      </c>
      <c r="F16" s="1062">
        <v>365</v>
      </c>
      <c r="G16" s="1062">
        <v>31</v>
      </c>
      <c r="H16" s="1062">
        <v>41</v>
      </c>
    </row>
    <row r="17" spans="1:8" ht="16.5" customHeight="1">
      <c r="A17" s="1059">
        <v>2006</v>
      </c>
      <c r="B17" s="2767">
        <v>112</v>
      </c>
      <c r="C17" s="2767"/>
      <c r="D17" s="1062">
        <v>387</v>
      </c>
      <c r="E17" s="1062">
        <v>3200</v>
      </c>
      <c r="F17" s="1062">
        <v>429</v>
      </c>
      <c r="G17" s="1062">
        <v>32</v>
      </c>
      <c r="H17" s="1062">
        <v>40</v>
      </c>
    </row>
    <row r="18" spans="1:8" ht="16.5" customHeight="1">
      <c r="A18" s="1059">
        <v>2007</v>
      </c>
      <c r="B18" s="2767">
        <v>129</v>
      </c>
      <c r="C18" s="2767"/>
      <c r="D18" s="1062">
        <v>379</v>
      </c>
      <c r="E18" s="1062">
        <v>3564</v>
      </c>
      <c r="F18" s="1062">
        <v>402</v>
      </c>
      <c r="G18" s="1062">
        <v>28</v>
      </c>
      <c r="H18" s="1062">
        <v>57</v>
      </c>
    </row>
    <row r="19" spans="1:8" ht="16.5" customHeight="1">
      <c r="A19" s="1059">
        <v>2008</v>
      </c>
      <c r="B19" s="2767">
        <v>128</v>
      </c>
      <c r="C19" s="2767"/>
      <c r="D19" s="1062">
        <v>396</v>
      </c>
      <c r="E19" s="1062">
        <v>3339</v>
      </c>
      <c r="F19" s="1062">
        <v>477</v>
      </c>
      <c r="G19" s="1062">
        <v>30</v>
      </c>
      <c r="H19" s="1062">
        <v>80</v>
      </c>
    </row>
    <row r="20" spans="1:8" ht="16.5" customHeight="1">
      <c r="A20" s="1059">
        <v>2009</v>
      </c>
      <c r="B20" s="2767">
        <v>129</v>
      </c>
      <c r="C20" s="2767"/>
      <c r="D20" s="1062">
        <v>431</v>
      </c>
      <c r="E20" s="1062">
        <v>3363</v>
      </c>
      <c r="F20" s="1062">
        <v>461</v>
      </c>
      <c r="G20" s="1062">
        <v>45</v>
      </c>
      <c r="H20" s="1062">
        <v>96</v>
      </c>
    </row>
    <row r="21" spans="1:8" ht="16.5" customHeight="1">
      <c r="A21" s="1059">
        <v>2010</v>
      </c>
      <c r="B21" s="2767">
        <v>159</v>
      </c>
      <c r="C21" s="2767"/>
      <c r="D21" s="1062">
        <v>473</v>
      </c>
      <c r="E21" s="1062">
        <v>3655</v>
      </c>
      <c r="F21" s="1062">
        <v>465</v>
      </c>
      <c r="G21" s="1062">
        <v>29</v>
      </c>
      <c r="H21" s="1062">
        <v>74</v>
      </c>
    </row>
    <row r="22" spans="1:8" ht="16.5" customHeight="1">
      <c r="A22" s="1059">
        <v>2011</v>
      </c>
      <c r="B22" s="2767">
        <v>165</v>
      </c>
      <c r="C22" s="2767"/>
      <c r="D22" s="1062">
        <v>524</v>
      </c>
      <c r="E22" s="1062">
        <v>3997</v>
      </c>
      <c r="F22" s="1062">
        <v>497</v>
      </c>
      <c r="G22" s="1062">
        <v>46</v>
      </c>
      <c r="H22" s="1062">
        <v>80</v>
      </c>
    </row>
    <row r="23" spans="1:8" ht="16.5" customHeight="1">
      <c r="A23" s="1059">
        <v>2012</v>
      </c>
      <c r="B23" s="2767">
        <v>132</v>
      </c>
      <c r="C23" s="2767"/>
      <c r="D23" s="1062">
        <v>424</v>
      </c>
      <c r="E23" s="1062">
        <v>4568</v>
      </c>
      <c r="F23" s="1062">
        <v>495</v>
      </c>
      <c r="G23" s="1062">
        <v>57</v>
      </c>
      <c r="H23" s="1062">
        <v>70</v>
      </c>
    </row>
    <row r="24" spans="1:8" ht="16.5" customHeight="1">
      <c r="A24" s="1059">
        <v>2013</v>
      </c>
      <c r="B24" s="2767">
        <v>127</v>
      </c>
      <c r="C24" s="2767"/>
      <c r="D24" s="1062">
        <v>475</v>
      </c>
      <c r="E24" s="1062">
        <v>4356</v>
      </c>
      <c r="F24" s="1062">
        <v>446</v>
      </c>
      <c r="G24" s="1062">
        <v>61</v>
      </c>
      <c r="H24" s="1062">
        <v>78</v>
      </c>
    </row>
    <row r="25" spans="1:8" ht="16.5" customHeight="1">
      <c r="A25" s="1059">
        <v>2014</v>
      </c>
      <c r="B25" s="2767">
        <v>151</v>
      </c>
      <c r="C25" s="2767"/>
      <c r="D25" s="1062">
        <v>450</v>
      </c>
      <c r="E25" s="1062">
        <v>4321</v>
      </c>
      <c r="F25" s="1062">
        <v>498</v>
      </c>
      <c r="G25" s="1062">
        <v>67</v>
      </c>
      <c r="H25" s="1062">
        <v>117</v>
      </c>
    </row>
    <row r="26" spans="1:8" ht="16.5" customHeight="1">
      <c r="A26" s="1059">
        <v>2015</v>
      </c>
      <c r="B26" s="2767">
        <v>127</v>
      </c>
      <c r="C26" s="2767"/>
      <c r="D26" s="1062">
        <v>530</v>
      </c>
      <c r="E26" s="1062">
        <v>4566</v>
      </c>
      <c r="F26" s="1062">
        <v>507</v>
      </c>
      <c r="G26" s="1062">
        <v>70</v>
      </c>
      <c r="H26" s="1062">
        <v>102</v>
      </c>
    </row>
    <row r="27" spans="1:8" ht="16.5" customHeight="1">
      <c r="A27" s="1059">
        <v>2016</v>
      </c>
      <c r="B27" s="2772">
        <v>134</v>
      </c>
      <c r="C27" s="2772"/>
      <c r="D27" s="1060">
        <v>511</v>
      </c>
      <c r="E27" s="1060">
        <v>4998</v>
      </c>
      <c r="F27" s="1060">
        <v>469</v>
      </c>
      <c r="G27" s="1060">
        <v>93</v>
      </c>
      <c r="H27" s="1060">
        <v>111</v>
      </c>
    </row>
    <row r="28" spans="1:8" ht="16.5" customHeight="1">
      <c r="A28" s="1059">
        <v>2017</v>
      </c>
      <c r="B28" s="2773">
        <v>136</v>
      </c>
      <c r="C28" s="2774"/>
      <c r="D28" s="1060">
        <v>557</v>
      </c>
      <c r="E28" s="1060">
        <v>5200</v>
      </c>
      <c r="F28" s="1060">
        <v>456</v>
      </c>
      <c r="G28" s="1060">
        <v>65</v>
      </c>
      <c r="H28" s="1060">
        <v>100</v>
      </c>
    </row>
    <row r="29" spans="1:8" ht="16.5" customHeight="1">
      <c r="A29" s="1059">
        <v>2018</v>
      </c>
      <c r="B29" s="2772">
        <v>175</v>
      </c>
      <c r="C29" s="2772"/>
      <c r="D29" s="1060">
        <v>589</v>
      </c>
      <c r="E29" s="1060">
        <v>5485</v>
      </c>
      <c r="F29" s="1060">
        <v>477</v>
      </c>
      <c r="G29" s="1060">
        <v>98</v>
      </c>
      <c r="H29" s="1060">
        <v>119</v>
      </c>
    </row>
    <row r="30" spans="1:8" ht="16.5" customHeight="1">
      <c r="A30" s="1059">
        <v>2019</v>
      </c>
      <c r="B30" s="2773">
        <v>162</v>
      </c>
      <c r="C30" s="2774"/>
      <c r="D30" s="1060">
        <v>512</v>
      </c>
      <c r="E30" s="1060">
        <v>6063</v>
      </c>
      <c r="F30" s="1060">
        <v>465</v>
      </c>
      <c r="G30" s="1060">
        <v>86</v>
      </c>
      <c r="H30" s="1060">
        <v>110</v>
      </c>
    </row>
    <row r="31" spans="1:8" ht="16.5" customHeight="1">
      <c r="A31" s="1059">
        <v>2020</v>
      </c>
      <c r="B31" s="2773">
        <v>186</v>
      </c>
      <c r="C31" s="2774"/>
      <c r="D31" s="1060">
        <v>603</v>
      </c>
      <c r="E31" s="1060">
        <v>6289</v>
      </c>
      <c r="F31" s="1060">
        <v>440</v>
      </c>
      <c r="G31" s="1060">
        <v>82</v>
      </c>
      <c r="H31" s="1060">
        <v>103</v>
      </c>
    </row>
    <row r="32" spans="1:8" ht="16.5" customHeight="1">
      <c r="A32" s="1059">
        <v>2021</v>
      </c>
      <c r="B32" s="2773">
        <v>194</v>
      </c>
      <c r="C32" s="2774"/>
      <c r="D32" s="1060">
        <v>614</v>
      </c>
      <c r="E32" s="1060">
        <v>7114</v>
      </c>
      <c r="F32" s="1060">
        <v>525</v>
      </c>
      <c r="G32" s="1060">
        <v>135</v>
      </c>
      <c r="H32" s="1060">
        <v>122</v>
      </c>
    </row>
    <row r="33" spans="1:8" ht="16.5" customHeight="1">
      <c r="A33" s="1059">
        <v>2022</v>
      </c>
      <c r="B33" s="2775">
        <v>179</v>
      </c>
      <c r="C33" s="2776"/>
      <c r="D33" s="1062">
        <v>463</v>
      </c>
      <c r="E33" s="1062">
        <v>6489</v>
      </c>
      <c r="F33" s="1062">
        <v>503</v>
      </c>
      <c r="G33" s="1062">
        <v>109</v>
      </c>
      <c r="H33" s="1062">
        <v>157</v>
      </c>
    </row>
    <row r="34" spans="1:8" ht="16.5" customHeight="1">
      <c r="A34" s="1059">
        <v>2023</v>
      </c>
      <c r="B34" s="2775">
        <v>161</v>
      </c>
      <c r="C34" s="2776"/>
      <c r="D34" s="1062">
        <v>377</v>
      </c>
      <c r="E34" s="1062">
        <v>5660</v>
      </c>
      <c r="F34" s="1062">
        <v>390</v>
      </c>
      <c r="G34" s="1062">
        <v>108</v>
      </c>
      <c r="H34" s="1062">
        <v>155</v>
      </c>
    </row>
    <row r="35" spans="1:8" ht="16.5" customHeight="1">
      <c r="A35" s="1179">
        <v>2024</v>
      </c>
      <c r="B35" s="2768">
        <v>192</v>
      </c>
      <c r="C35" s="2769"/>
      <c r="D35" s="2265">
        <v>394</v>
      </c>
      <c r="E35" s="2265">
        <v>5442</v>
      </c>
      <c r="F35" s="2265">
        <v>462</v>
      </c>
      <c r="G35" s="2265">
        <v>119</v>
      </c>
      <c r="H35" s="2265">
        <v>185</v>
      </c>
    </row>
    <row r="36" spans="1:8" ht="26.25" customHeight="1">
      <c r="A36" s="1180" t="s">
        <v>1434</v>
      </c>
      <c r="B36" s="825"/>
      <c r="C36" s="825"/>
      <c r="D36" s="1181"/>
      <c r="E36" s="1181"/>
      <c r="F36" s="1181"/>
      <c r="G36" s="1181"/>
      <c r="H36" s="1181"/>
    </row>
    <row r="37" spans="1:8" ht="31.5" customHeight="1">
      <c r="A37" s="1137" t="s">
        <v>1435</v>
      </c>
      <c r="B37" s="2770" t="s">
        <v>1436</v>
      </c>
      <c r="C37" s="2439"/>
      <c r="D37" s="821" t="s">
        <v>1429</v>
      </c>
      <c r="E37" s="821" t="s">
        <v>1430</v>
      </c>
      <c r="F37" s="821" t="s">
        <v>1431</v>
      </c>
      <c r="G37" s="821" t="s">
        <v>1432</v>
      </c>
      <c r="H37" s="821" t="s">
        <v>1433</v>
      </c>
    </row>
    <row r="38" spans="1:8" ht="16.5" customHeight="1">
      <c r="A38" s="1059">
        <v>2014</v>
      </c>
      <c r="B38" s="2771">
        <v>3</v>
      </c>
      <c r="C38" s="2771"/>
      <c r="D38" s="1182">
        <v>1</v>
      </c>
      <c r="E38" s="1182">
        <v>2</v>
      </c>
      <c r="F38" s="1182">
        <v>0</v>
      </c>
      <c r="G38" s="1182">
        <v>0</v>
      </c>
      <c r="H38" s="1182">
        <v>0</v>
      </c>
    </row>
    <row r="39" spans="1:8" ht="16.5" customHeight="1">
      <c r="A39" s="1059">
        <v>2015</v>
      </c>
      <c r="B39" s="2772">
        <v>10</v>
      </c>
      <c r="C39" s="2772"/>
      <c r="D39" s="1060">
        <v>3</v>
      </c>
      <c r="E39" s="1060">
        <v>19</v>
      </c>
      <c r="F39" s="1060">
        <v>0</v>
      </c>
      <c r="G39" s="1060">
        <v>0</v>
      </c>
      <c r="H39" s="1060">
        <v>0</v>
      </c>
    </row>
    <row r="40" spans="1:8" ht="16.5" customHeight="1">
      <c r="A40" s="1059">
        <v>2016</v>
      </c>
      <c r="B40" s="2772">
        <v>16</v>
      </c>
      <c r="C40" s="2772"/>
      <c r="D40" s="1060">
        <v>5</v>
      </c>
      <c r="E40" s="1060">
        <v>52</v>
      </c>
      <c r="F40" s="1060">
        <v>1</v>
      </c>
      <c r="G40" s="1060">
        <v>0</v>
      </c>
      <c r="H40" s="1060">
        <v>0</v>
      </c>
    </row>
    <row r="41" spans="1:8" ht="16.5" customHeight="1">
      <c r="A41" s="1059">
        <v>2017</v>
      </c>
      <c r="B41" s="2772">
        <v>13</v>
      </c>
      <c r="C41" s="2772"/>
      <c r="D41" s="1060">
        <v>14</v>
      </c>
      <c r="E41" s="1060">
        <v>93</v>
      </c>
      <c r="F41" s="1060">
        <v>2</v>
      </c>
      <c r="G41" s="1060">
        <v>3</v>
      </c>
      <c r="H41" s="1060">
        <v>1</v>
      </c>
    </row>
    <row r="42" spans="1:8" ht="16.5" customHeight="1">
      <c r="A42" s="1059">
        <v>2018</v>
      </c>
      <c r="B42" s="2772">
        <v>18</v>
      </c>
      <c r="C42" s="2772"/>
      <c r="D42" s="1060">
        <v>17</v>
      </c>
      <c r="E42" s="1060">
        <v>151</v>
      </c>
      <c r="F42" s="1060">
        <v>7</v>
      </c>
      <c r="G42" s="1060">
        <v>1</v>
      </c>
      <c r="H42" s="1060">
        <v>1</v>
      </c>
    </row>
    <row r="43" spans="1:8" ht="16.5" customHeight="1">
      <c r="A43" s="1059">
        <v>2019</v>
      </c>
      <c r="B43" s="2772">
        <v>13</v>
      </c>
      <c r="C43" s="2772"/>
      <c r="D43" s="1060">
        <v>16</v>
      </c>
      <c r="E43" s="1060">
        <v>206</v>
      </c>
      <c r="F43" s="1060">
        <v>15</v>
      </c>
      <c r="G43" s="1060">
        <v>4</v>
      </c>
      <c r="H43" s="1060">
        <v>0</v>
      </c>
    </row>
    <row r="44" spans="1:8" ht="16.5" customHeight="1">
      <c r="A44" s="1059">
        <v>2020</v>
      </c>
      <c r="B44" s="2772">
        <v>19</v>
      </c>
      <c r="C44" s="2772"/>
      <c r="D44" s="1060">
        <v>22</v>
      </c>
      <c r="E44" s="1060">
        <v>215</v>
      </c>
      <c r="F44" s="1060">
        <v>11</v>
      </c>
      <c r="G44" s="1060">
        <v>4</v>
      </c>
      <c r="H44" s="1060">
        <v>1</v>
      </c>
    </row>
    <row r="45" spans="1:8" ht="16.5" customHeight="1">
      <c r="A45" s="1059">
        <v>2021</v>
      </c>
      <c r="B45" s="2772">
        <v>15</v>
      </c>
      <c r="C45" s="2772"/>
      <c r="D45" s="1060">
        <v>18</v>
      </c>
      <c r="E45" s="1060">
        <v>278</v>
      </c>
      <c r="F45" s="1060">
        <v>12</v>
      </c>
      <c r="G45" s="1060">
        <v>9</v>
      </c>
      <c r="H45" s="1060">
        <v>1</v>
      </c>
    </row>
    <row r="46" spans="1:8" ht="16.5" customHeight="1">
      <c r="A46" s="1059">
        <v>2022</v>
      </c>
      <c r="B46" s="2773">
        <v>12</v>
      </c>
      <c r="C46" s="2774"/>
      <c r="D46" s="1060">
        <v>25</v>
      </c>
      <c r="E46" s="1060">
        <v>282</v>
      </c>
      <c r="F46" s="1060">
        <v>21</v>
      </c>
      <c r="G46" s="1060">
        <v>9</v>
      </c>
      <c r="H46" s="1060">
        <v>6</v>
      </c>
    </row>
    <row r="47" spans="1:8" ht="16.5" customHeight="1">
      <c r="A47" s="1059">
        <v>2023</v>
      </c>
      <c r="B47" s="2767">
        <v>16</v>
      </c>
      <c r="C47" s="2767"/>
      <c r="D47" s="1062">
        <v>23</v>
      </c>
      <c r="E47" s="1062">
        <v>252</v>
      </c>
      <c r="F47" s="1062">
        <v>22</v>
      </c>
      <c r="G47" s="1062">
        <v>11</v>
      </c>
      <c r="H47" s="1062">
        <v>9</v>
      </c>
    </row>
    <row r="48" spans="1:8" ht="16.5" customHeight="1">
      <c r="A48" s="1179">
        <v>2024</v>
      </c>
      <c r="B48" s="2764">
        <v>16</v>
      </c>
      <c r="C48" s="2764"/>
      <c r="D48" s="2265">
        <v>22</v>
      </c>
      <c r="E48" s="2265">
        <v>276</v>
      </c>
      <c r="F48" s="2265">
        <v>26</v>
      </c>
      <c r="G48" s="2265">
        <v>4</v>
      </c>
      <c r="H48" s="2265">
        <v>2</v>
      </c>
    </row>
    <row r="49" spans="1:8" ht="15" customHeight="1">
      <c r="A49" s="296" t="s">
        <v>322</v>
      </c>
      <c r="B49" s="152"/>
      <c r="C49" s="152"/>
      <c r="D49" s="152"/>
      <c r="E49" s="152"/>
      <c r="F49" s="152"/>
      <c r="G49" s="152"/>
      <c r="H49" s="152"/>
    </row>
    <row r="50" spans="1:8">
      <c r="A50" s="2477" t="s">
        <v>1437</v>
      </c>
      <c r="B50" s="2477"/>
      <c r="C50" s="2477"/>
      <c r="D50" s="2477"/>
      <c r="E50" s="2477"/>
      <c r="F50" s="2477"/>
      <c r="G50" s="2477"/>
      <c r="H50" s="2477"/>
    </row>
    <row r="51" spans="1:8">
      <c r="A51" s="2765" t="s">
        <v>1438</v>
      </c>
      <c r="B51" s="2765"/>
      <c r="C51" s="2765"/>
      <c r="D51" s="2765"/>
      <c r="E51" s="2765"/>
      <c r="F51" s="2765"/>
      <c r="G51" s="2765"/>
      <c r="H51" s="2765"/>
    </row>
    <row r="52" spans="1:8">
      <c r="A52" s="2765"/>
      <c r="B52" s="2765"/>
      <c r="C52" s="2765"/>
      <c r="D52" s="2765"/>
      <c r="E52" s="2765"/>
      <c r="F52" s="2765"/>
      <c r="G52" s="2765"/>
      <c r="H52" s="2765"/>
    </row>
    <row r="53" spans="1:8">
      <c r="A53" s="2477" t="s">
        <v>1439</v>
      </c>
      <c r="B53" s="2477"/>
      <c r="C53" s="2477"/>
      <c r="D53" s="2477"/>
      <c r="E53" s="2477"/>
      <c r="F53" s="2477"/>
      <c r="G53" s="2477"/>
      <c r="H53" s="2477"/>
    </row>
    <row r="54" spans="1:8">
      <c r="A54" s="152"/>
      <c r="B54" s="152"/>
      <c r="C54" s="152"/>
      <c r="D54" s="152"/>
      <c r="E54" s="152"/>
      <c r="F54" s="152"/>
      <c r="G54" s="152"/>
      <c r="H54" s="152"/>
    </row>
    <row r="55" spans="1:8">
      <c r="A55" s="2466" t="s">
        <v>1440</v>
      </c>
      <c r="B55" s="2766"/>
      <c r="C55" s="2766"/>
      <c r="D55" s="2766"/>
      <c r="E55" s="2766"/>
      <c r="F55" s="2766"/>
      <c r="G55" s="2766"/>
      <c r="H55" s="2766"/>
    </row>
  </sheetData>
  <mergeCells count="41">
    <mergeCell ref="B22:C22"/>
    <mergeCell ref="A1:H1"/>
    <mergeCell ref="B12:C12"/>
    <mergeCell ref="B13:C13"/>
    <mergeCell ref="B14:C14"/>
    <mergeCell ref="B15:C15"/>
    <mergeCell ref="B16:C16"/>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B47:C47"/>
    <mergeCell ref="B35:C35"/>
    <mergeCell ref="B37:C37"/>
    <mergeCell ref="B38:C38"/>
    <mergeCell ref="B39:C39"/>
    <mergeCell ref="B40:C40"/>
    <mergeCell ref="B41:C41"/>
    <mergeCell ref="B42:C42"/>
    <mergeCell ref="B43:C43"/>
    <mergeCell ref="B44:C44"/>
    <mergeCell ref="B45:C45"/>
    <mergeCell ref="B46:C46"/>
    <mergeCell ref="B48:C48"/>
    <mergeCell ref="A50:H50"/>
    <mergeCell ref="A51:H52"/>
    <mergeCell ref="A53:H53"/>
    <mergeCell ref="A55:H55"/>
  </mergeCells>
  <phoneticPr fontId="3"/>
  <pageMargins left="0.43307086614173229" right="0.43307086614173229" top="0.3543307086614173" bottom="0.3543307086614173" header="0.31496062992125984" footer="0.31496062992125984"/>
  <pageSetup paperSize="9" scale="77" orientation="portrait" horizontalDpi="4294967292" verticalDpi="4294967292" r:id="rId1"/>
  <headerFooter alignWithMargins="0"/>
  <colBreaks count="1" manualBreakCount="1">
    <brk id="9" max="3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C8D62-F60E-424A-85DD-5970181D3B59}">
  <dimension ref="A1:G28"/>
  <sheetViews>
    <sheetView showGridLines="0" zoomScaleNormal="100" zoomScaleSheetLayoutView="100" workbookViewId="0"/>
  </sheetViews>
  <sheetFormatPr defaultColWidth="12.83203125" defaultRowHeight="15.5"/>
  <cols>
    <col min="1" max="1" width="11.25" style="11" customWidth="1"/>
    <col min="2" max="7" width="12.25" style="11" customWidth="1"/>
    <col min="8" max="16384" width="12.83203125" style="11"/>
  </cols>
  <sheetData>
    <row r="1" spans="1:7" ht="25">
      <c r="A1" s="292" t="s">
        <v>1441</v>
      </c>
      <c r="B1" s="152"/>
      <c r="C1" s="152"/>
      <c r="D1" s="152"/>
      <c r="E1" s="152"/>
      <c r="F1" s="152"/>
      <c r="G1" s="152"/>
    </row>
    <row r="2" spans="1:7" ht="18" customHeight="1">
      <c r="A2" s="152"/>
      <c r="B2" s="152"/>
      <c r="C2" s="152"/>
      <c r="D2" s="152"/>
      <c r="E2" s="152"/>
      <c r="F2" s="152"/>
      <c r="G2" s="152"/>
    </row>
    <row r="3" spans="1:7" ht="18" customHeight="1">
      <c r="A3" s="297"/>
      <c r="B3" s="152"/>
      <c r="C3" s="152"/>
      <c r="D3" s="152"/>
      <c r="E3" s="152"/>
      <c r="F3" s="313"/>
      <c r="G3" s="152"/>
    </row>
    <row r="4" spans="1:7" ht="21" customHeight="1">
      <c r="A4" s="2439" t="s">
        <v>1442</v>
      </c>
      <c r="B4" s="2439" t="s">
        <v>1443</v>
      </c>
      <c r="C4" s="2439"/>
      <c r="D4" s="2439" t="s">
        <v>1444</v>
      </c>
      <c r="E4" s="2439"/>
      <c r="F4" s="2439" t="s">
        <v>1445</v>
      </c>
      <c r="G4" s="2439"/>
    </row>
    <row r="5" spans="1:7" ht="23.25" customHeight="1">
      <c r="A5" s="2439"/>
      <c r="B5" s="1183" t="s">
        <v>1446</v>
      </c>
      <c r="C5" s="1184" t="s">
        <v>1447</v>
      </c>
      <c r="D5" s="1183" t="s">
        <v>1446</v>
      </c>
      <c r="E5" s="1184" t="s">
        <v>1447</v>
      </c>
      <c r="F5" s="1183" t="s">
        <v>1446</v>
      </c>
      <c r="G5" s="1184" t="s">
        <v>1447</v>
      </c>
    </row>
    <row r="6" spans="1:7" ht="21" customHeight="1">
      <c r="A6" s="664">
        <v>2000</v>
      </c>
      <c r="B6" s="1185">
        <v>33</v>
      </c>
      <c r="C6" s="1186">
        <v>115.8</v>
      </c>
      <c r="D6" s="1185">
        <v>4</v>
      </c>
      <c r="E6" s="1186">
        <v>130.4</v>
      </c>
      <c r="F6" s="1185">
        <v>29</v>
      </c>
      <c r="G6" s="1186">
        <v>113.7</v>
      </c>
    </row>
    <row r="7" spans="1:7" ht="21" customHeight="1">
      <c r="A7" s="666">
        <v>2001</v>
      </c>
      <c r="B7" s="1187">
        <v>17</v>
      </c>
      <c r="C7" s="1188">
        <v>93.4</v>
      </c>
      <c r="D7" s="1187">
        <v>6</v>
      </c>
      <c r="E7" s="1188">
        <v>64.2</v>
      </c>
      <c r="F7" s="1187">
        <v>11</v>
      </c>
      <c r="G7" s="1188">
        <v>104.6</v>
      </c>
    </row>
    <row r="8" spans="1:7" ht="21" customHeight="1">
      <c r="A8" s="666">
        <v>2002</v>
      </c>
      <c r="B8" s="1187">
        <v>22</v>
      </c>
      <c r="C8" s="1188">
        <v>94.4</v>
      </c>
      <c r="D8" s="1187">
        <v>7</v>
      </c>
      <c r="E8" s="1188">
        <v>74.599999999999994</v>
      </c>
      <c r="F8" s="1187">
        <v>15</v>
      </c>
      <c r="G8" s="1188">
        <v>111.8</v>
      </c>
    </row>
    <row r="9" spans="1:7" ht="21" customHeight="1">
      <c r="A9" s="666">
        <v>2003</v>
      </c>
      <c r="B9" s="1187">
        <v>14</v>
      </c>
      <c r="C9" s="1188">
        <v>87.2</v>
      </c>
      <c r="D9" s="1187">
        <v>2</v>
      </c>
      <c r="E9" s="1188">
        <v>65.7</v>
      </c>
      <c r="F9" s="1187">
        <v>12</v>
      </c>
      <c r="G9" s="1188">
        <v>99.7</v>
      </c>
    </row>
    <row r="10" spans="1:7" ht="21" customHeight="1">
      <c r="A10" s="666">
        <v>2004</v>
      </c>
      <c r="B10" s="1187">
        <v>11</v>
      </c>
      <c r="C10" s="1188">
        <v>115.7</v>
      </c>
      <c r="D10" s="1187">
        <v>2</v>
      </c>
      <c r="E10" s="1188">
        <v>71.099999999999994</v>
      </c>
      <c r="F10" s="1187">
        <v>9</v>
      </c>
      <c r="G10" s="1188">
        <v>117.9</v>
      </c>
    </row>
    <row r="11" spans="1:7" ht="21" customHeight="1">
      <c r="A11" s="666">
        <v>2005</v>
      </c>
      <c r="B11" s="1187">
        <v>16</v>
      </c>
      <c r="C11" s="1188">
        <v>99.7</v>
      </c>
      <c r="D11" s="1187">
        <v>3</v>
      </c>
      <c r="E11" s="1188">
        <v>74</v>
      </c>
      <c r="F11" s="1187">
        <v>13</v>
      </c>
      <c r="G11" s="1188">
        <v>108.7</v>
      </c>
    </row>
    <row r="12" spans="1:7" ht="21" customHeight="1">
      <c r="A12" s="666">
        <v>2006</v>
      </c>
      <c r="B12" s="1187">
        <v>19</v>
      </c>
      <c r="C12" s="1188">
        <v>94.8</v>
      </c>
      <c r="D12" s="1187">
        <v>6</v>
      </c>
      <c r="E12" s="1188">
        <v>73.099999999999994</v>
      </c>
      <c r="F12" s="1187">
        <v>13</v>
      </c>
      <c r="G12" s="1188">
        <v>136.69999999999999</v>
      </c>
    </row>
    <row r="13" spans="1:7" ht="21" customHeight="1">
      <c r="A13" s="666">
        <v>2007</v>
      </c>
      <c r="B13" s="1187">
        <v>28</v>
      </c>
      <c r="C13" s="1188">
        <v>92.2</v>
      </c>
      <c r="D13" s="1187">
        <v>10</v>
      </c>
      <c r="E13" s="1188">
        <v>68</v>
      </c>
      <c r="F13" s="1187">
        <v>18</v>
      </c>
      <c r="G13" s="1188">
        <v>121.5</v>
      </c>
    </row>
    <row r="14" spans="1:7" ht="21" customHeight="1">
      <c r="A14" s="666">
        <v>2008</v>
      </c>
      <c r="B14" s="1187">
        <v>27</v>
      </c>
      <c r="C14" s="1188">
        <v>104.3</v>
      </c>
      <c r="D14" s="1187">
        <v>12</v>
      </c>
      <c r="E14" s="1188">
        <v>67.900000000000006</v>
      </c>
      <c r="F14" s="1187">
        <v>15</v>
      </c>
      <c r="G14" s="1188">
        <v>163.80000000000001</v>
      </c>
    </row>
    <row r="15" spans="1:7" ht="21" customHeight="1">
      <c r="A15" s="666">
        <v>2009</v>
      </c>
      <c r="B15" s="1187">
        <v>24</v>
      </c>
      <c r="C15" s="1188">
        <v>105.8</v>
      </c>
      <c r="D15" s="1187">
        <v>7</v>
      </c>
      <c r="E15" s="1188">
        <v>48.5</v>
      </c>
      <c r="F15" s="1187">
        <v>17</v>
      </c>
      <c r="G15" s="1188">
        <v>115.9</v>
      </c>
    </row>
    <row r="16" spans="1:7" ht="21" customHeight="1">
      <c r="A16" s="666">
        <v>2010</v>
      </c>
      <c r="B16" s="1187">
        <v>28</v>
      </c>
      <c r="C16" s="1188">
        <v>74.2</v>
      </c>
      <c r="D16" s="1187">
        <v>6</v>
      </c>
      <c r="E16" s="1188">
        <v>45.5</v>
      </c>
      <c r="F16" s="1187">
        <v>22</v>
      </c>
      <c r="G16" s="1188">
        <v>92.5</v>
      </c>
    </row>
    <row r="17" spans="1:7" ht="21" customHeight="1">
      <c r="A17" s="666">
        <v>2011</v>
      </c>
      <c r="B17" s="1187">
        <v>34</v>
      </c>
      <c r="C17" s="1188">
        <v>73.5</v>
      </c>
      <c r="D17" s="1187">
        <v>7</v>
      </c>
      <c r="E17" s="1188">
        <v>63.5</v>
      </c>
      <c r="F17" s="1187">
        <v>27</v>
      </c>
      <c r="G17" s="1188">
        <v>86.2</v>
      </c>
    </row>
    <row r="18" spans="1:7" ht="21" customHeight="1">
      <c r="A18" s="666">
        <v>2012</v>
      </c>
      <c r="B18" s="1187">
        <v>39</v>
      </c>
      <c r="C18" s="1188">
        <v>65.8</v>
      </c>
      <c r="D18" s="1187">
        <v>11</v>
      </c>
      <c r="E18" s="1188">
        <v>31.9</v>
      </c>
      <c r="F18" s="1187">
        <v>28</v>
      </c>
      <c r="G18" s="1188">
        <v>73.099999999999994</v>
      </c>
    </row>
    <row r="19" spans="1:7" ht="21" customHeight="1">
      <c r="A19" s="666">
        <v>2013</v>
      </c>
      <c r="B19" s="1187">
        <v>31</v>
      </c>
      <c r="C19" s="1188">
        <v>66.900000000000006</v>
      </c>
      <c r="D19" s="1187">
        <v>13</v>
      </c>
      <c r="E19" s="1188">
        <v>40.200000000000003</v>
      </c>
      <c r="F19" s="1187">
        <v>18</v>
      </c>
      <c r="G19" s="1188">
        <v>94.8</v>
      </c>
    </row>
    <row r="20" spans="1:7" ht="21" customHeight="1">
      <c r="A20" s="666">
        <v>2014</v>
      </c>
      <c r="B20" s="1187">
        <v>55</v>
      </c>
      <c r="C20" s="1188">
        <v>66</v>
      </c>
      <c r="D20" s="1187">
        <v>27</v>
      </c>
      <c r="E20" s="1188">
        <v>46.5</v>
      </c>
      <c r="F20" s="1187">
        <v>28</v>
      </c>
      <c r="G20" s="1188">
        <v>71.599999999999994</v>
      </c>
    </row>
    <row r="21" spans="1:7" ht="21" customHeight="1">
      <c r="A21" s="666">
        <v>2015</v>
      </c>
      <c r="B21" s="1187">
        <v>35</v>
      </c>
      <c r="C21" s="1188">
        <v>63</v>
      </c>
      <c r="D21" s="1187">
        <v>14</v>
      </c>
      <c r="E21" s="1188">
        <v>62.9</v>
      </c>
      <c r="F21" s="1187">
        <v>21</v>
      </c>
      <c r="G21" s="1188">
        <v>65.599999999999994</v>
      </c>
    </row>
    <row r="22" spans="1:7" ht="21" customHeight="1">
      <c r="A22" s="668">
        <v>2016</v>
      </c>
      <c r="B22" s="1189">
        <v>42</v>
      </c>
      <c r="C22" s="1190">
        <v>53.9</v>
      </c>
      <c r="D22" s="1189">
        <v>20</v>
      </c>
      <c r="E22" s="1190">
        <v>49</v>
      </c>
      <c r="F22" s="1189">
        <v>22</v>
      </c>
      <c r="G22" s="1190">
        <v>57.5</v>
      </c>
    </row>
    <row r="23" spans="1:7" ht="21" customHeight="1">
      <c r="A23" s="1191" t="s">
        <v>322</v>
      </c>
      <c r="B23" s="1192"/>
      <c r="C23" s="1193"/>
      <c r="D23" s="1192"/>
      <c r="E23" s="1193"/>
      <c r="F23" s="1192"/>
      <c r="G23" s="1193"/>
    </row>
    <row r="24" spans="1:7">
      <c r="A24" s="2477" t="s">
        <v>1448</v>
      </c>
      <c r="B24" s="2477"/>
      <c r="C24" s="2477"/>
      <c r="D24" s="2477"/>
      <c r="E24" s="2477"/>
      <c r="F24" s="2477"/>
      <c r="G24" s="2477"/>
    </row>
    <row r="25" spans="1:7">
      <c r="A25" s="2477" t="s">
        <v>1449</v>
      </c>
      <c r="B25" s="2477"/>
      <c r="C25" s="2477"/>
      <c r="D25" s="2477"/>
      <c r="E25" s="2477"/>
      <c r="F25" s="2477"/>
      <c r="G25" s="2477"/>
    </row>
    <row r="26" spans="1:7">
      <c r="A26" s="296"/>
      <c r="B26" s="152"/>
      <c r="C26" s="152"/>
      <c r="D26" s="152"/>
      <c r="E26" s="152"/>
      <c r="F26" s="152"/>
      <c r="G26" s="152"/>
    </row>
    <row r="27" spans="1:7">
      <c r="A27" s="2529" t="s">
        <v>1450</v>
      </c>
      <c r="B27" s="2529"/>
      <c r="C27" s="2529"/>
      <c r="D27" s="2529"/>
      <c r="E27" s="2529"/>
      <c r="F27" s="2529"/>
      <c r="G27" s="2529"/>
    </row>
    <row r="28" spans="1:7">
      <c r="A28" s="2477" t="s">
        <v>1451</v>
      </c>
      <c r="B28" s="2529"/>
      <c r="C28" s="2529"/>
      <c r="D28" s="2529"/>
      <c r="E28" s="2529"/>
      <c r="F28" s="2529"/>
      <c r="G28" s="2529"/>
    </row>
  </sheetData>
  <mergeCells count="8">
    <mergeCell ref="A27:G27"/>
    <mergeCell ref="A28:G28"/>
    <mergeCell ref="A4:A5"/>
    <mergeCell ref="B4:C4"/>
    <mergeCell ref="D4:E4"/>
    <mergeCell ref="F4:G4"/>
    <mergeCell ref="A24:G24"/>
    <mergeCell ref="A25:G25"/>
  </mergeCells>
  <phoneticPr fontId="3"/>
  <pageMargins left="0.43307086614173229" right="0.43307086614173229" top="0.3543307086614173" bottom="0.3543307086614173" header="0.31496062992125984" footer="0.31496062992125984"/>
  <pageSetup paperSize="9" orientation="portrait" horizontalDpi="4294967292" verticalDpi="4294967292"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BAE7-B5AB-4869-925B-F39F7955A119}">
  <dimension ref="A1:H38"/>
  <sheetViews>
    <sheetView showGridLines="0" zoomScaleNormal="100" zoomScaleSheetLayoutView="100" workbookViewId="0"/>
  </sheetViews>
  <sheetFormatPr defaultColWidth="12.83203125" defaultRowHeight="15.5"/>
  <cols>
    <col min="1" max="1" width="9" style="10" customWidth="1"/>
    <col min="2" max="2" width="11.58203125" style="10" customWidth="1"/>
    <col min="3" max="3" width="13.58203125" style="10" customWidth="1"/>
    <col min="4" max="4" width="12" style="10" customWidth="1"/>
    <col min="5" max="5" width="13.58203125" style="10" customWidth="1"/>
    <col min="6" max="6" width="12.25" style="10" customWidth="1"/>
    <col min="7" max="7" width="13.58203125" style="10" customWidth="1"/>
    <col min="8" max="8" width="8" style="10" customWidth="1"/>
    <col min="9" max="16384" width="12.83203125" style="10"/>
  </cols>
  <sheetData>
    <row r="1" spans="1:8" ht="25">
      <c r="A1" s="1194" t="s">
        <v>1452</v>
      </c>
      <c r="B1" s="555"/>
      <c r="C1" s="555"/>
      <c r="D1" s="555"/>
      <c r="E1" s="555"/>
      <c r="F1" s="555"/>
      <c r="G1" s="555"/>
      <c r="H1" s="555"/>
    </row>
    <row r="2" spans="1:8" ht="18" customHeight="1">
      <c r="A2" s="555"/>
      <c r="B2" s="555"/>
      <c r="C2" s="555"/>
      <c r="D2" s="555"/>
      <c r="E2" s="555"/>
      <c r="F2" s="555"/>
      <c r="G2" s="555"/>
      <c r="H2" s="555"/>
    </row>
    <row r="3" spans="1:8" s="11" customFormat="1" ht="18" customHeight="1">
      <c r="A3" s="152"/>
      <c r="B3" s="152"/>
      <c r="C3" s="152"/>
      <c r="D3" s="152"/>
      <c r="E3" s="152"/>
      <c r="F3" s="313"/>
      <c r="G3" s="152"/>
      <c r="H3" s="152"/>
    </row>
    <row r="4" spans="1:8" ht="23.25" customHeight="1">
      <c r="A4" s="2781" t="s">
        <v>1453</v>
      </c>
      <c r="B4" s="2439" t="s">
        <v>1443</v>
      </c>
      <c r="C4" s="2439"/>
      <c r="D4" s="2439" t="s">
        <v>1444</v>
      </c>
      <c r="E4" s="2439"/>
      <c r="F4" s="2439" t="s">
        <v>1445</v>
      </c>
      <c r="G4" s="2439"/>
      <c r="H4" s="555"/>
    </row>
    <row r="5" spans="1:8" ht="21" customHeight="1">
      <c r="A5" s="2782"/>
      <c r="B5" s="706" t="s">
        <v>1454</v>
      </c>
      <c r="C5" s="707" t="s">
        <v>1455</v>
      </c>
      <c r="D5" s="706" t="s">
        <v>1454</v>
      </c>
      <c r="E5" s="707" t="s">
        <v>1455</v>
      </c>
      <c r="F5" s="706" t="s">
        <v>1454</v>
      </c>
      <c r="G5" s="707" t="s">
        <v>1455</v>
      </c>
      <c r="H5" s="555"/>
    </row>
    <row r="6" spans="1:8" ht="21.75" customHeight="1">
      <c r="A6" s="1175">
        <v>2000</v>
      </c>
      <c r="B6" s="1195">
        <v>49</v>
      </c>
      <c r="C6" s="1196">
        <v>15.2</v>
      </c>
      <c r="D6" s="1195">
        <v>14</v>
      </c>
      <c r="E6" s="1196">
        <v>12.4</v>
      </c>
      <c r="F6" s="1195">
        <v>35</v>
      </c>
      <c r="G6" s="1196">
        <v>16.600000000000001</v>
      </c>
      <c r="H6" s="555"/>
    </row>
    <row r="7" spans="1:8" ht="21.75" customHeight="1">
      <c r="A7" s="1059">
        <v>2001</v>
      </c>
      <c r="B7" s="1197">
        <v>62</v>
      </c>
      <c r="C7" s="1198">
        <v>15.4</v>
      </c>
      <c r="D7" s="1197">
        <v>9</v>
      </c>
      <c r="E7" s="1198">
        <v>6.8</v>
      </c>
      <c r="F7" s="1197">
        <v>53</v>
      </c>
      <c r="G7" s="1198">
        <v>17.600000000000001</v>
      </c>
      <c r="H7" s="555"/>
    </row>
    <row r="8" spans="1:8" ht="21.75" customHeight="1">
      <c r="A8" s="1059">
        <v>2002</v>
      </c>
      <c r="B8" s="1197">
        <v>54</v>
      </c>
      <c r="C8" s="1198">
        <v>20.6</v>
      </c>
      <c r="D8" s="1197">
        <v>8</v>
      </c>
      <c r="E8" s="1198">
        <v>17.8</v>
      </c>
      <c r="F8" s="1197">
        <v>46</v>
      </c>
      <c r="G8" s="1198">
        <v>21.3</v>
      </c>
      <c r="H8" s="555"/>
    </row>
    <row r="9" spans="1:8" ht="21.75" customHeight="1">
      <c r="A9" s="1059">
        <v>2003</v>
      </c>
      <c r="B9" s="1197">
        <v>62</v>
      </c>
      <c r="C9" s="1198">
        <v>25.2</v>
      </c>
      <c r="D9" s="1197">
        <v>15</v>
      </c>
      <c r="E9" s="1198">
        <v>25.1</v>
      </c>
      <c r="F9" s="1197">
        <v>47</v>
      </c>
      <c r="G9" s="1198">
        <v>26</v>
      </c>
      <c r="H9" s="555"/>
    </row>
    <row r="10" spans="1:8" ht="21.75" customHeight="1">
      <c r="A10" s="1059">
        <v>2004</v>
      </c>
      <c r="B10" s="1197">
        <v>72</v>
      </c>
      <c r="C10" s="1198">
        <v>19.100000000000001</v>
      </c>
      <c r="D10" s="1197">
        <v>14</v>
      </c>
      <c r="E10" s="1198">
        <v>9.6999999999999993</v>
      </c>
      <c r="F10" s="1197">
        <v>58</v>
      </c>
      <c r="G10" s="1198">
        <v>20.100000000000001</v>
      </c>
      <c r="H10" s="555"/>
    </row>
    <row r="11" spans="1:8" ht="21.75" customHeight="1">
      <c r="A11" s="1059">
        <v>2005</v>
      </c>
      <c r="B11" s="1197">
        <v>55</v>
      </c>
      <c r="C11" s="1198">
        <v>19.3</v>
      </c>
      <c r="D11" s="1197">
        <v>17</v>
      </c>
      <c r="E11" s="1198">
        <v>15.5</v>
      </c>
      <c r="F11" s="1197">
        <v>38</v>
      </c>
      <c r="G11" s="1198">
        <v>21.7</v>
      </c>
      <c r="H11" s="555"/>
    </row>
    <row r="12" spans="1:8" ht="21.75" customHeight="1">
      <c r="A12" s="1059">
        <v>2006</v>
      </c>
      <c r="B12" s="1197">
        <v>82</v>
      </c>
      <c r="C12" s="1198">
        <v>20.100000000000001</v>
      </c>
      <c r="D12" s="1197">
        <v>23</v>
      </c>
      <c r="E12" s="1198">
        <v>15.7</v>
      </c>
      <c r="F12" s="1197">
        <v>59</v>
      </c>
      <c r="G12" s="1198">
        <v>21.7</v>
      </c>
      <c r="H12" s="555"/>
    </row>
    <row r="13" spans="1:8" ht="21.75" customHeight="1">
      <c r="A13" s="1059">
        <v>2007</v>
      </c>
      <c r="B13" s="1197">
        <v>79</v>
      </c>
      <c r="C13" s="1198">
        <v>18.8</v>
      </c>
      <c r="D13" s="1197">
        <v>27</v>
      </c>
      <c r="E13" s="1198">
        <v>13.1</v>
      </c>
      <c r="F13" s="1197">
        <v>52</v>
      </c>
      <c r="G13" s="1198">
        <v>21.6</v>
      </c>
      <c r="H13" s="555"/>
    </row>
    <row r="14" spans="1:8" ht="21.75" customHeight="1">
      <c r="A14" s="1059">
        <v>2008</v>
      </c>
      <c r="B14" s="1197">
        <v>84</v>
      </c>
      <c r="C14" s="1198">
        <v>17.899999999999999</v>
      </c>
      <c r="D14" s="1197">
        <v>11</v>
      </c>
      <c r="E14" s="1198">
        <v>11.7</v>
      </c>
      <c r="F14" s="1197">
        <v>73</v>
      </c>
      <c r="G14" s="1198">
        <v>18.899999999999999</v>
      </c>
      <c r="H14" s="555"/>
    </row>
    <row r="15" spans="1:8" ht="21.75" customHeight="1">
      <c r="A15" s="1059">
        <v>2009</v>
      </c>
      <c r="B15" s="1197">
        <v>69</v>
      </c>
      <c r="C15" s="1198">
        <v>12.6</v>
      </c>
      <c r="D15" s="1197">
        <v>11</v>
      </c>
      <c r="E15" s="1198">
        <v>11.9</v>
      </c>
      <c r="F15" s="1197">
        <v>56</v>
      </c>
      <c r="G15" s="1198">
        <v>12.9</v>
      </c>
      <c r="H15" s="555"/>
    </row>
    <row r="16" spans="1:8" ht="21.75" customHeight="1">
      <c r="A16" s="1059">
        <v>2010</v>
      </c>
      <c r="B16" s="1197">
        <v>107</v>
      </c>
      <c r="C16" s="1198">
        <v>10</v>
      </c>
      <c r="D16" s="1197">
        <v>10</v>
      </c>
      <c r="E16" s="1198">
        <v>9.4</v>
      </c>
      <c r="F16" s="1197">
        <v>97</v>
      </c>
      <c r="G16" s="1198">
        <v>10.1</v>
      </c>
      <c r="H16" s="555"/>
    </row>
    <row r="17" spans="1:8" ht="21.75" customHeight="1">
      <c r="A17" s="1059">
        <v>2011</v>
      </c>
      <c r="B17" s="1197">
        <v>103</v>
      </c>
      <c r="C17" s="1198">
        <v>9.5</v>
      </c>
      <c r="D17" s="1197">
        <v>20</v>
      </c>
      <c r="E17" s="1198">
        <v>9.1999999999999993</v>
      </c>
      <c r="F17" s="1197">
        <v>83</v>
      </c>
      <c r="G17" s="1198">
        <v>9.6</v>
      </c>
      <c r="H17" s="555"/>
    </row>
    <row r="18" spans="1:8" ht="21.75" customHeight="1">
      <c r="A18" s="1059">
        <v>2012</v>
      </c>
      <c r="B18" s="1197">
        <v>145</v>
      </c>
      <c r="C18" s="1198">
        <v>10</v>
      </c>
      <c r="D18" s="1197">
        <v>22</v>
      </c>
      <c r="E18" s="1198">
        <v>8.6999999999999993</v>
      </c>
      <c r="F18" s="1197">
        <v>123</v>
      </c>
      <c r="G18" s="1198">
        <v>10.6</v>
      </c>
      <c r="H18" s="555"/>
    </row>
    <row r="19" spans="1:8" ht="21.75" customHeight="1">
      <c r="A19" s="1059">
        <v>2013</v>
      </c>
      <c r="B19" s="1197">
        <v>124</v>
      </c>
      <c r="C19" s="1198">
        <v>10</v>
      </c>
      <c r="D19" s="1197">
        <v>40</v>
      </c>
      <c r="E19" s="1198">
        <v>8.8000000000000007</v>
      </c>
      <c r="F19" s="1197">
        <v>84</v>
      </c>
      <c r="G19" s="1198">
        <v>10.9</v>
      </c>
      <c r="H19" s="555"/>
    </row>
    <row r="20" spans="1:8" ht="21.75" customHeight="1">
      <c r="A20" s="1059">
        <v>2014</v>
      </c>
      <c r="B20" s="1197">
        <v>116</v>
      </c>
      <c r="C20" s="1198">
        <v>9.9</v>
      </c>
      <c r="D20" s="1197">
        <v>33</v>
      </c>
      <c r="E20" s="1198">
        <v>8.1</v>
      </c>
      <c r="F20" s="1197">
        <v>83</v>
      </c>
      <c r="G20" s="1198">
        <v>10.8</v>
      </c>
      <c r="H20" s="555"/>
    </row>
    <row r="21" spans="1:8" ht="21.75" customHeight="1">
      <c r="A21" s="1059">
        <v>2015</v>
      </c>
      <c r="B21" s="1187">
        <v>105</v>
      </c>
      <c r="C21" s="1188">
        <v>10.199999999999999</v>
      </c>
      <c r="D21" s="1187">
        <v>26</v>
      </c>
      <c r="E21" s="1188">
        <v>8.4</v>
      </c>
      <c r="F21" s="1187">
        <v>79</v>
      </c>
      <c r="G21" s="1188">
        <v>10.9</v>
      </c>
      <c r="H21" s="555"/>
    </row>
    <row r="22" spans="1:8" ht="21.75" customHeight="1">
      <c r="A22" s="1059">
        <v>2016</v>
      </c>
      <c r="B22" s="1187">
        <v>111</v>
      </c>
      <c r="C22" s="1188">
        <v>9.8000000000000007</v>
      </c>
      <c r="D22" s="1187">
        <v>36</v>
      </c>
      <c r="E22" s="1188">
        <v>8.4</v>
      </c>
      <c r="F22" s="1187">
        <v>75</v>
      </c>
      <c r="G22" s="1188">
        <v>10.8</v>
      </c>
      <c r="H22" s="555"/>
    </row>
    <row r="23" spans="1:8" ht="21.75" customHeight="1">
      <c r="A23" s="1059">
        <v>2017</v>
      </c>
      <c r="B23" s="1187">
        <v>98</v>
      </c>
      <c r="C23" s="1188">
        <v>10.1</v>
      </c>
      <c r="D23" s="1187">
        <v>32</v>
      </c>
      <c r="E23" s="1188">
        <v>8</v>
      </c>
      <c r="F23" s="1187">
        <v>66</v>
      </c>
      <c r="G23" s="1188">
        <v>10.9</v>
      </c>
      <c r="H23" s="555"/>
    </row>
    <row r="24" spans="1:8" ht="21.75" customHeight="1">
      <c r="A24" s="1064">
        <v>2018</v>
      </c>
      <c r="B24" s="1777">
        <v>130</v>
      </c>
      <c r="C24" s="1778">
        <v>9.8000000000000007</v>
      </c>
      <c r="D24" s="1777">
        <v>36</v>
      </c>
      <c r="E24" s="1778">
        <v>7.9</v>
      </c>
      <c r="F24" s="1777">
        <v>94</v>
      </c>
      <c r="G24" s="1778">
        <v>10.4</v>
      </c>
      <c r="H24" s="555"/>
    </row>
    <row r="25" spans="1:8" ht="21.75" customHeight="1">
      <c r="A25" s="1064">
        <v>2019</v>
      </c>
      <c r="B25" s="1777">
        <v>117</v>
      </c>
      <c r="C25" s="1778">
        <v>10.6</v>
      </c>
      <c r="D25" s="1777">
        <v>32</v>
      </c>
      <c r="E25" s="1778">
        <v>8</v>
      </c>
      <c r="F25" s="1777">
        <v>85</v>
      </c>
      <c r="G25" s="1778">
        <v>11</v>
      </c>
      <c r="H25" s="555"/>
    </row>
    <row r="26" spans="1:8" ht="21.75" customHeight="1">
      <c r="A26" s="1064">
        <v>2020</v>
      </c>
      <c r="B26" s="1777">
        <v>136</v>
      </c>
      <c r="C26" s="1778">
        <v>9.9</v>
      </c>
      <c r="D26" s="1777">
        <v>45</v>
      </c>
      <c r="E26" s="1778">
        <v>8.8000000000000007</v>
      </c>
      <c r="F26" s="1777">
        <v>89</v>
      </c>
      <c r="G26" s="1778">
        <v>10.9</v>
      </c>
      <c r="H26" s="555"/>
    </row>
    <row r="27" spans="1:8" ht="21.75" customHeight="1">
      <c r="A27" s="1064">
        <v>2021</v>
      </c>
      <c r="B27" s="1777">
        <v>143</v>
      </c>
      <c r="C27" s="1778">
        <v>9.6</v>
      </c>
      <c r="D27" s="1777">
        <v>42</v>
      </c>
      <c r="E27" s="1778">
        <v>8.3000000000000007</v>
      </c>
      <c r="F27" s="1777">
        <v>92</v>
      </c>
      <c r="G27" s="1778">
        <v>10.5</v>
      </c>
      <c r="H27" s="555"/>
    </row>
    <row r="28" spans="1:8" ht="21.75" customHeight="1">
      <c r="A28" s="1059">
        <v>2022</v>
      </c>
      <c r="B28" s="1187">
        <v>132</v>
      </c>
      <c r="C28" s="1188">
        <v>9.1999999999999993</v>
      </c>
      <c r="D28" s="1187">
        <v>23</v>
      </c>
      <c r="E28" s="1188">
        <v>8.5</v>
      </c>
      <c r="F28" s="1187">
        <v>101</v>
      </c>
      <c r="G28" s="1188">
        <v>10</v>
      </c>
      <c r="H28" s="555"/>
    </row>
    <row r="29" spans="1:8" ht="21.75" customHeight="1">
      <c r="A29" s="1059">
        <v>2023</v>
      </c>
      <c r="B29" s="1187">
        <v>136</v>
      </c>
      <c r="C29" s="1188">
        <v>10.1</v>
      </c>
      <c r="D29" s="1187">
        <v>41</v>
      </c>
      <c r="E29" s="1188">
        <v>8.4</v>
      </c>
      <c r="F29" s="1187">
        <v>92</v>
      </c>
      <c r="G29" s="1188">
        <v>10.9</v>
      </c>
      <c r="H29" s="555"/>
    </row>
    <row r="30" spans="1:8" ht="21.75" customHeight="1">
      <c r="A30" s="1179">
        <v>2024</v>
      </c>
      <c r="B30" s="2244">
        <v>99</v>
      </c>
      <c r="C30" s="2245">
        <v>9</v>
      </c>
      <c r="D30" s="2244">
        <v>37</v>
      </c>
      <c r="E30" s="2245">
        <v>8.1</v>
      </c>
      <c r="F30" s="2244">
        <v>61</v>
      </c>
      <c r="G30" s="2245">
        <v>10.5</v>
      </c>
      <c r="H30" s="555"/>
    </row>
    <row r="31" spans="1:8" ht="15" customHeight="1">
      <c r="A31" s="919" t="s">
        <v>322</v>
      </c>
      <c r="B31" s="1192"/>
      <c r="C31" s="1193"/>
      <c r="D31" s="1192"/>
      <c r="E31" s="1193"/>
      <c r="F31" s="1192"/>
      <c r="G31" s="1193"/>
      <c r="H31" s="555"/>
    </row>
    <row r="32" spans="1:8" ht="16.5" customHeight="1">
      <c r="A32" s="2783" t="s">
        <v>1456</v>
      </c>
      <c r="B32" s="2783"/>
      <c r="C32" s="2783"/>
      <c r="D32" s="2783"/>
      <c r="E32" s="2783"/>
      <c r="F32" s="2783"/>
      <c r="G32" s="2783"/>
      <c r="H32" s="555"/>
    </row>
    <row r="33" spans="1:8" s="555" customFormat="1" ht="28.5" customHeight="1">
      <c r="A33" s="2784" t="s">
        <v>2119</v>
      </c>
      <c r="B33" s="2784"/>
      <c r="C33" s="2784"/>
      <c r="D33" s="2784"/>
      <c r="E33" s="2784"/>
      <c r="F33" s="2784"/>
      <c r="G33" s="2784"/>
    </row>
    <row r="34" spans="1:8" s="555" customFormat="1">
      <c r="A34" s="2780" t="s">
        <v>2255</v>
      </c>
      <c r="B34" s="2780"/>
      <c r="C34" s="2780"/>
      <c r="D34" s="2780"/>
      <c r="E34" s="2780"/>
      <c r="F34" s="2780"/>
      <c r="G34" s="2780"/>
    </row>
    <row r="35" spans="1:8" ht="15.75" customHeight="1">
      <c r="A35" s="2603" t="s">
        <v>1457</v>
      </c>
      <c r="B35" s="2603"/>
      <c r="C35" s="2603"/>
      <c r="D35" s="2603"/>
      <c r="E35" s="2603"/>
      <c r="F35" s="2603"/>
      <c r="G35" s="2603"/>
      <c r="H35" s="555"/>
    </row>
    <row r="36" spans="1:8" ht="15.75" customHeight="1">
      <c r="A36" s="2603" t="s">
        <v>2120</v>
      </c>
      <c r="B36" s="2603"/>
      <c r="C36" s="2603"/>
      <c r="D36" s="2603"/>
      <c r="E36" s="2603"/>
      <c r="F36" s="2603"/>
      <c r="G36" s="2603"/>
      <c r="H36" s="555"/>
    </row>
    <row r="37" spans="1:8">
      <c r="A37" s="732"/>
      <c r="B37" s="555"/>
      <c r="C37" s="555"/>
      <c r="D37" s="555"/>
      <c r="E37" s="555"/>
      <c r="F37" s="555"/>
      <c r="G37" s="555"/>
      <c r="H37" s="555"/>
    </row>
    <row r="38" spans="1:8">
      <c r="A38" s="2602" t="s">
        <v>1458</v>
      </c>
      <c r="B38" s="2602"/>
      <c r="C38" s="2602"/>
      <c r="D38" s="2602"/>
      <c r="E38" s="2602"/>
      <c r="F38" s="2602"/>
      <c r="G38" s="2602"/>
      <c r="H38" s="555"/>
    </row>
  </sheetData>
  <mergeCells count="10">
    <mergeCell ref="A34:G34"/>
    <mergeCell ref="A35:G35"/>
    <mergeCell ref="A36:G36"/>
    <mergeCell ref="A38:G38"/>
    <mergeCell ref="A4:A5"/>
    <mergeCell ref="B4:C4"/>
    <mergeCell ref="D4:E4"/>
    <mergeCell ref="F4:G4"/>
    <mergeCell ref="A32:G32"/>
    <mergeCell ref="A33:G33"/>
  </mergeCells>
  <phoneticPr fontId="3"/>
  <pageMargins left="0.43307086614173229" right="0.43307086614173229" top="0.3543307086614173" bottom="0.3543307086614173" header="0.31496062992125984" footer="0.31496062992125984"/>
  <pageSetup paperSize="9" scale="97" orientation="portrait" horizontalDpi="4294967292" verticalDpi="4294967292" r:id="rId1"/>
  <headerFooter alignWithMargins="0"/>
  <colBreaks count="1" manualBreakCount="1">
    <brk id="8" max="29"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89976-7176-4244-8E9C-027EF9917BCF}">
  <dimension ref="A1:G41"/>
  <sheetViews>
    <sheetView showGridLines="0" zoomScaleNormal="100" zoomScaleSheetLayoutView="100" workbookViewId="0"/>
  </sheetViews>
  <sheetFormatPr defaultColWidth="12.83203125" defaultRowHeight="15.5"/>
  <cols>
    <col min="1" max="1" width="12.83203125" style="11"/>
    <col min="2" max="2" width="18.08203125" style="11" customWidth="1"/>
    <col min="3" max="3" width="14.75" style="302" customWidth="1"/>
    <col min="4" max="4" width="13.08203125" style="11" customWidth="1"/>
    <col min="5" max="5" width="17.5" style="13" customWidth="1"/>
    <col min="6" max="6" width="12.83203125" style="11"/>
    <col min="7" max="7" width="6.75" style="11" customWidth="1"/>
    <col min="8" max="16384" width="12.83203125" style="11"/>
  </cols>
  <sheetData>
    <row r="1" spans="1:5" ht="25">
      <c r="A1" s="292" t="s">
        <v>1459</v>
      </c>
      <c r="B1" s="152"/>
      <c r="C1" s="914"/>
      <c r="D1" s="152"/>
      <c r="E1" s="313"/>
    </row>
    <row r="2" spans="1:5" ht="18" customHeight="1">
      <c r="A2" s="152"/>
      <c r="B2" s="152"/>
      <c r="C2" s="914"/>
      <c r="D2" s="152"/>
      <c r="E2" s="313"/>
    </row>
    <row r="3" spans="1:5" ht="18" customHeight="1">
      <c r="A3" s="152"/>
      <c r="B3" s="152"/>
      <c r="C3" s="914"/>
      <c r="D3" s="152"/>
      <c r="E3" s="313"/>
    </row>
    <row r="4" spans="1:5" ht="24.75" customHeight="1">
      <c r="A4" s="2439" t="s">
        <v>1</v>
      </c>
      <c r="B4" s="2743" t="s">
        <v>1460</v>
      </c>
      <c r="C4" s="2744"/>
      <c r="D4" s="2745"/>
      <c r="E4" s="152"/>
    </row>
    <row r="5" spans="1:5" ht="28.5" customHeight="1">
      <c r="A5" s="2439"/>
      <c r="B5" s="1199"/>
      <c r="C5" s="1200" t="s">
        <v>1461</v>
      </c>
      <c r="D5" s="1201" t="s">
        <v>1462</v>
      </c>
      <c r="E5" s="152"/>
    </row>
    <row r="6" spans="1:5" ht="21" customHeight="1">
      <c r="A6" s="1175">
        <v>2000</v>
      </c>
      <c r="B6" s="665">
        <v>39</v>
      </c>
      <c r="C6" s="2053">
        <v>2</v>
      </c>
      <c r="D6" s="2054">
        <v>5.1282051282051286</v>
      </c>
      <c r="E6" s="152"/>
    </row>
    <row r="7" spans="1:5" ht="21" customHeight="1">
      <c r="A7" s="1059">
        <v>2001</v>
      </c>
      <c r="B7" s="667">
        <v>25</v>
      </c>
      <c r="C7" s="2055">
        <v>7</v>
      </c>
      <c r="D7" s="2056">
        <v>28</v>
      </c>
      <c r="E7" s="152"/>
    </row>
    <row r="8" spans="1:5" ht="21" customHeight="1">
      <c r="A8" s="1059">
        <v>2002</v>
      </c>
      <c r="B8" s="667">
        <v>24</v>
      </c>
      <c r="C8" s="2055">
        <v>3</v>
      </c>
      <c r="D8" s="2056">
        <v>12.5</v>
      </c>
      <c r="E8" s="152"/>
    </row>
    <row r="9" spans="1:5" ht="21" customHeight="1">
      <c r="A9" s="1059">
        <v>2003</v>
      </c>
      <c r="B9" s="667">
        <v>16</v>
      </c>
      <c r="C9" s="2055">
        <v>2</v>
      </c>
      <c r="D9" s="2056">
        <v>12.5</v>
      </c>
      <c r="E9" s="152"/>
    </row>
    <row r="10" spans="1:5" ht="21" customHeight="1">
      <c r="A10" s="1059">
        <v>2004</v>
      </c>
      <c r="B10" s="667">
        <v>16</v>
      </c>
      <c r="C10" s="2055">
        <v>2</v>
      </c>
      <c r="D10" s="2056">
        <v>12.5</v>
      </c>
      <c r="E10" s="152"/>
    </row>
    <row r="11" spans="1:5" ht="21" customHeight="1">
      <c r="A11" s="1059">
        <v>2005</v>
      </c>
      <c r="B11" s="667">
        <v>21</v>
      </c>
      <c r="C11" s="2055">
        <v>4</v>
      </c>
      <c r="D11" s="2056">
        <v>19.047619047619047</v>
      </c>
      <c r="E11" s="152"/>
    </row>
    <row r="12" spans="1:5" ht="21" customHeight="1">
      <c r="A12" s="1059">
        <v>2006</v>
      </c>
      <c r="B12" s="667">
        <v>23</v>
      </c>
      <c r="C12" s="2055">
        <v>6</v>
      </c>
      <c r="D12" s="2056">
        <v>26.086956521739129</v>
      </c>
      <c r="E12" s="152"/>
    </row>
    <row r="13" spans="1:5" ht="21" customHeight="1">
      <c r="A13" s="1059">
        <v>2007</v>
      </c>
      <c r="B13" s="667">
        <v>35</v>
      </c>
      <c r="C13" s="2055">
        <v>10</v>
      </c>
      <c r="D13" s="2056">
        <v>28.571428571428573</v>
      </c>
      <c r="E13" s="152"/>
    </row>
    <row r="14" spans="1:5" ht="21" customHeight="1">
      <c r="A14" s="1059">
        <v>2008</v>
      </c>
      <c r="B14" s="667">
        <v>34</v>
      </c>
      <c r="C14" s="2055">
        <v>8</v>
      </c>
      <c r="D14" s="2056">
        <v>23.529411764705884</v>
      </c>
      <c r="E14" s="152"/>
    </row>
    <row r="15" spans="1:5" ht="21" customHeight="1">
      <c r="A15" s="1059">
        <v>2009</v>
      </c>
      <c r="B15" s="667">
        <v>25</v>
      </c>
      <c r="C15" s="2055">
        <v>8</v>
      </c>
      <c r="D15" s="2056">
        <v>32</v>
      </c>
      <c r="E15" s="152"/>
    </row>
    <row r="16" spans="1:5" ht="21" customHeight="1">
      <c r="A16" s="1059">
        <v>2010</v>
      </c>
      <c r="B16" s="667">
        <v>33</v>
      </c>
      <c r="C16" s="2055">
        <v>8</v>
      </c>
      <c r="D16" s="2056">
        <v>24.242424242424242</v>
      </c>
      <c r="E16" s="152"/>
    </row>
    <row r="17" spans="1:5" ht="21" customHeight="1">
      <c r="A17" s="1059">
        <v>2011</v>
      </c>
      <c r="B17" s="667">
        <v>38</v>
      </c>
      <c r="C17" s="2055">
        <v>12</v>
      </c>
      <c r="D17" s="2056">
        <v>31.578947368421051</v>
      </c>
      <c r="E17" s="152"/>
    </row>
    <row r="18" spans="1:5" ht="21" customHeight="1">
      <c r="A18" s="1059">
        <v>2012</v>
      </c>
      <c r="B18" s="667">
        <v>45</v>
      </c>
      <c r="C18" s="2055">
        <v>10</v>
      </c>
      <c r="D18" s="2056">
        <v>22.222222222222221</v>
      </c>
      <c r="E18" s="152"/>
    </row>
    <row r="19" spans="1:5" ht="21" customHeight="1">
      <c r="A19" s="1059">
        <v>2013</v>
      </c>
      <c r="B19" s="667">
        <v>32</v>
      </c>
      <c r="C19" s="2055">
        <v>10</v>
      </c>
      <c r="D19" s="2056">
        <v>31.25</v>
      </c>
      <c r="E19" s="152"/>
    </row>
    <row r="20" spans="1:5" ht="21" customHeight="1">
      <c r="A20" s="1059">
        <v>2014</v>
      </c>
      <c r="B20" s="667">
        <v>60</v>
      </c>
      <c r="C20" s="2055">
        <v>16</v>
      </c>
      <c r="D20" s="2056">
        <v>26.666666666666668</v>
      </c>
      <c r="E20" s="152"/>
    </row>
    <row r="21" spans="1:5" ht="21" customHeight="1">
      <c r="A21" s="1059">
        <v>2015</v>
      </c>
      <c r="B21" s="667">
        <v>38</v>
      </c>
      <c r="C21" s="2055">
        <v>9</v>
      </c>
      <c r="D21" s="2056">
        <v>23.684210526315791</v>
      </c>
      <c r="E21" s="152"/>
    </row>
    <row r="22" spans="1:5" ht="21" customHeight="1">
      <c r="A22" s="1059">
        <v>2016</v>
      </c>
      <c r="B22" s="667">
        <v>52</v>
      </c>
      <c r="C22" s="2055">
        <v>14</v>
      </c>
      <c r="D22" s="2056">
        <v>26.923076923076923</v>
      </c>
      <c r="E22" s="152"/>
    </row>
    <row r="23" spans="1:5" ht="21" customHeight="1">
      <c r="A23" s="1059">
        <v>2017</v>
      </c>
      <c r="B23" s="667">
        <v>24</v>
      </c>
      <c r="C23" s="2055">
        <v>8</v>
      </c>
      <c r="D23" s="2056">
        <v>33.333333333333336</v>
      </c>
      <c r="E23" s="152"/>
    </row>
    <row r="24" spans="1:5" ht="21" customHeight="1">
      <c r="A24" s="1064">
        <v>2018</v>
      </c>
      <c r="B24" s="2057">
        <v>37</v>
      </c>
      <c r="C24" s="2055">
        <v>14</v>
      </c>
      <c r="D24" s="2056">
        <v>37.837837837837839</v>
      </c>
      <c r="E24" s="152"/>
    </row>
    <row r="25" spans="1:5" ht="21" customHeight="1">
      <c r="A25" s="1064">
        <v>2019</v>
      </c>
      <c r="B25" s="2057">
        <v>39</v>
      </c>
      <c r="C25" s="2058">
        <v>10</v>
      </c>
      <c r="D25" s="2056">
        <v>25.641025641025642</v>
      </c>
      <c r="E25" s="152"/>
    </row>
    <row r="26" spans="1:5" ht="21" customHeight="1">
      <c r="A26" s="1064">
        <v>2020</v>
      </c>
      <c r="B26" s="2057">
        <v>38</v>
      </c>
      <c r="C26" s="2058">
        <v>9</v>
      </c>
      <c r="D26" s="2059">
        <v>23.684210526315791</v>
      </c>
      <c r="E26" s="152"/>
    </row>
    <row r="27" spans="1:5" ht="21" customHeight="1">
      <c r="A27" s="1064">
        <v>2021</v>
      </c>
      <c r="B27" s="2060">
        <v>52</v>
      </c>
      <c r="C27" s="2061">
        <v>24</v>
      </c>
      <c r="D27" s="2062">
        <v>46.153846153846153</v>
      </c>
      <c r="E27" s="152"/>
    </row>
    <row r="28" spans="1:5" ht="21" customHeight="1">
      <c r="A28" s="1059">
        <v>2022</v>
      </c>
      <c r="B28" s="1177">
        <v>52</v>
      </c>
      <c r="C28" s="2063">
        <v>23</v>
      </c>
      <c r="D28" s="2064">
        <v>44.230769230769198</v>
      </c>
      <c r="E28" s="1202"/>
    </row>
    <row r="29" spans="1:5" ht="21" customHeight="1">
      <c r="A29" s="1059">
        <v>2023</v>
      </c>
      <c r="B29" s="1177">
        <v>30</v>
      </c>
      <c r="C29" s="2063">
        <v>17</v>
      </c>
      <c r="D29" s="2065">
        <v>56.6666666666667</v>
      </c>
      <c r="E29" s="326"/>
    </row>
    <row r="30" spans="1:5" ht="21" customHeight="1">
      <c r="A30" s="1166">
        <v>2024</v>
      </c>
      <c r="B30" s="1178">
        <v>63</v>
      </c>
      <c r="C30" s="2246">
        <v>31</v>
      </c>
      <c r="D30" s="2247">
        <v>59.016393442629003</v>
      </c>
      <c r="E30" s="2066"/>
    </row>
    <row r="31" spans="1:5" ht="9.75" customHeight="1">
      <c r="A31" s="1653" t="s">
        <v>1463</v>
      </c>
      <c r="B31" s="326"/>
      <c r="C31" s="326"/>
      <c r="D31" s="326"/>
      <c r="E31" s="326"/>
    </row>
    <row r="32" spans="1:5">
      <c r="A32" s="1203" t="s">
        <v>1464</v>
      </c>
      <c r="B32" s="313"/>
      <c r="C32" s="1202"/>
      <c r="D32" s="1202"/>
      <c r="E32" s="313"/>
    </row>
    <row r="33" spans="1:7">
      <c r="A33" s="1203"/>
      <c r="B33" s="326"/>
      <c r="C33" s="919"/>
      <c r="D33" s="326"/>
      <c r="E33" s="1205"/>
    </row>
    <row r="34" spans="1:7">
      <c r="A34" s="1204" t="s">
        <v>1465</v>
      </c>
      <c r="B34" s="152"/>
      <c r="C34" s="914"/>
      <c r="D34" s="152"/>
    </row>
    <row r="36" spans="1:7">
      <c r="G36" s="1822"/>
    </row>
    <row r="41" spans="1:7">
      <c r="D41" s="1822"/>
    </row>
  </sheetData>
  <mergeCells count="2">
    <mergeCell ref="A4:A5"/>
    <mergeCell ref="B4:D4"/>
  </mergeCells>
  <phoneticPr fontId="3"/>
  <pageMargins left="0.43307086614173229" right="0.43307086614173229" top="0.3543307086614173" bottom="0.3543307086614173" header="0.31496062992125984" footer="0.31496062992125984"/>
  <pageSetup paperSize="9" orientation="portrait" horizontalDpi="4294967292" verticalDpi="4294967292"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1F160-C953-432F-9321-394FA8443350}">
  <dimension ref="A1:D51"/>
  <sheetViews>
    <sheetView showGridLines="0" zoomScaleNormal="100" zoomScaleSheetLayoutView="100" workbookViewId="0">
      <selection sqref="A1:D1"/>
    </sheetView>
  </sheetViews>
  <sheetFormatPr defaultColWidth="12.83203125" defaultRowHeight="15.5"/>
  <cols>
    <col min="1" max="1" width="47.83203125" style="10" customWidth="1"/>
    <col min="2" max="2" width="14.25" style="10" customWidth="1"/>
    <col min="3" max="3" width="14.58203125" style="10" customWidth="1"/>
    <col min="4" max="4" width="16.4140625" style="10" customWidth="1"/>
    <col min="5" max="19" width="10.83203125" style="10" customWidth="1"/>
    <col min="20" max="16384" width="12.83203125" style="10"/>
  </cols>
  <sheetData>
    <row r="1" spans="1:4" ht="25">
      <c r="A1" s="2785" t="s">
        <v>1466</v>
      </c>
      <c r="B1" s="2785"/>
      <c r="C1" s="2785"/>
      <c r="D1" s="2785"/>
    </row>
    <row r="2" spans="1:4" ht="18" customHeight="1">
      <c r="A2" s="555"/>
      <c r="B2" s="555"/>
      <c r="C2" s="555"/>
    </row>
    <row r="3" spans="1:4" s="11" customFormat="1" ht="18" customHeight="1">
      <c r="A3" s="297" t="s">
        <v>1467</v>
      </c>
      <c r="B3" s="152"/>
      <c r="C3" s="1206" t="s">
        <v>1468</v>
      </c>
    </row>
    <row r="4" spans="1:4" ht="15.75" customHeight="1" thickBot="1">
      <c r="A4" s="1207" t="s">
        <v>1469</v>
      </c>
      <c r="B4" s="2067" t="s">
        <v>2256</v>
      </c>
      <c r="C4" s="1208" t="s">
        <v>2257</v>
      </c>
    </row>
    <row r="5" spans="1:4" ht="15.75" customHeight="1" thickTop="1">
      <c r="A5" s="2248" t="s">
        <v>17</v>
      </c>
      <c r="B5" s="2249">
        <v>56</v>
      </c>
      <c r="C5" s="2250">
        <v>7</v>
      </c>
    </row>
    <row r="6" spans="1:4" ht="15.75" customHeight="1">
      <c r="A6" s="2251" t="s">
        <v>54</v>
      </c>
      <c r="B6" s="2252">
        <v>45</v>
      </c>
      <c r="C6" s="2253">
        <v>2</v>
      </c>
    </row>
    <row r="7" spans="1:4" ht="15.75" customHeight="1">
      <c r="A7" s="2251" t="s">
        <v>25</v>
      </c>
      <c r="B7" s="2252">
        <v>41</v>
      </c>
      <c r="C7" s="2253">
        <v>0</v>
      </c>
    </row>
    <row r="8" spans="1:4" ht="15.75" customHeight="1">
      <c r="A8" s="2251" t="s">
        <v>1470</v>
      </c>
      <c r="B8" s="2252">
        <v>39</v>
      </c>
      <c r="C8" s="2253">
        <v>6</v>
      </c>
    </row>
    <row r="9" spans="1:4" ht="15.75" customHeight="1">
      <c r="A9" s="2251" t="s">
        <v>39</v>
      </c>
      <c r="B9" s="2252">
        <v>38</v>
      </c>
      <c r="C9" s="2253">
        <v>1</v>
      </c>
    </row>
    <row r="10" spans="1:4" ht="15.75" customHeight="1">
      <c r="A10" s="2251" t="s">
        <v>29</v>
      </c>
      <c r="B10" s="2252">
        <v>38</v>
      </c>
      <c r="C10" s="2253">
        <v>1</v>
      </c>
    </row>
    <row r="11" spans="1:4" ht="15.75" customHeight="1">
      <c r="A11" s="2251" t="s">
        <v>1471</v>
      </c>
      <c r="B11" s="2252">
        <v>31</v>
      </c>
      <c r="C11" s="2253">
        <v>3</v>
      </c>
    </row>
    <row r="12" spans="1:4" ht="15.75" customHeight="1">
      <c r="A12" s="2251" t="s">
        <v>15</v>
      </c>
      <c r="B12" s="2252">
        <v>30</v>
      </c>
      <c r="C12" s="2253">
        <v>2</v>
      </c>
    </row>
    <row r="13" spans="1:4" ht="15.75" customHeight="1">
      <c r="A13" s="2251" t="s">
        <v>20</v>
      </c>
      <c r="B13" s="2252">
        <v>29</v>
      </c>
      <c r="C13" s="2253">
        <v>4</v>
      </c>
    </row>
    <row r="14" spans="1:4" ht="15.75" customHeight="1">
      <c r="A14" s="2251" t="s">
        <v>33</v>
      </c>
      <c r="B14" s="2252">
        <v>26</v>
      </c>
      <c r="C14" s="2253">
        <v>0</v>
      </c>
    </row>
    <row r="15" spans="1:4" ht="15.75" customHeight="1">
      <c r="A15" s="2251" t="s">
        <v>1472</v>
      </c>
      <c r="B15" s="2252">
        <v>24</v>
      </c>
      <c r="C15" s="2253">
        <v>1</v>
      </c>
    </row>
    <row r="16" spans="1:4" ht="15.75" customHeight="1">
      <c r="A16" s="2251" t="s">
        <v>47</v>
      </c>
      <c r="B16" s="2252">
        <v>22</v>
      </c>
      <c r="C16" s="2253">
        <v>1</v>
      </c>
    </row>
    <row r="17" spans="1:3" ht="15.75" customHeight="1">
      <c r="A17" s="2251" t="s">
        <v>1473</v>
      </c>
      <c r="B17" s="2252">
        <v>22</v>
      </c>
      <c r="C17" s="2253">
        <v>3</v>
      </c>
    </row>
    <row r="18" spans="1:3" ht="15.75" customHeight="1">
      <c r="A18" s="2251" t="s">
        <v>1474</v>
      </c>
      <c r="B18" s="2252">
        <v>19</v>
      </c>
      <c r="C18" s="2253">
        <v>3</v>
      </c>
    </row>
    <row r="19" spans="1:3" ht="15.75" customHeight="1">
      <c r="A19" s="2251" t="s">
        <v>49</v>
      </c>
      <c r="B19" s="2252">
        <v>18</v>
      </c>
      <c r="C19" s="2253">
        <v>0</v>
      </c>
    </row>
    <row r="20" spans="1:3" ht="15.75" customHeight="1">
      <c r="A20" s="2251" t="s">
        <v>1475</v>
      </c>
      <c r="B20" s="2252">
        <v>16</v>
      </c>
      <c r="C20" s="2253">
        <v>0</v>
      </c>
    </row>
    <row r="21" spans="1:3" ht="15.75" customHeight="1">
      <c r="A21" s="2251" t="s">
        <v>1476</v>
      </c>
      <c r="B21" s="2252">
        <v>16</v>
      </c>
      <c r="C21" s="2253">
        <v>1</v>
      </c>
    </row>
    <row r="22" spans="1:3" ht="15.75" customHeight="1">
      <c r="A22" s="2254" t="s">
        <v>2258</v>
      </c>
      <c r="B22" s="2252">
        <v>16</v>
      </c>
      <c r="C22" s="2253">
        <v>1</v>
      </c>
    </row>
    <row r="23" spans="1:3" ht="15.75" customHeight="1">
      <c r="A23" s="2255" t="s">
        <v>2259</v>
      </c>
      <c r="B23" s="2252">
        <v>15</v>
      </c>
      <c r="C23" s="2253">
        <v>0</v>
      </c>
    </row>
    <row r="24" spans="1:3" ht="15.75" customHeight="1">
      <c r="A24" s="2251" t="s">
        <v>28</v>
      </c>
      <c r="B24" s="2252">
        <v>14</v>
      </c>
      <c r="C24" s="2253">
        <v>1</v>
      </c>
    </row>
    <row r="25" spans="1:3" ht="15.75" customHeight="1">
      <c r="A25" s="2251" t="s">
        <v>299</v>
      </c>
      <c r="B25" s="2252">
        <v>13</v>
      </c>
      <c r="C25" s="2253">
        <v>0</v>
      </c>
    </row>
    <row r="26" spans="1:3" ht="15.75" customHeight="1">
      <c r="A26" s="2251" t="s">
        <v>1477</v>
      </c>
      <c r="B26" s="2252">
        <v>12</v>
      </c>
      <c r="C26" s="2253">
        <v>0</v>
      </c>
    </row>
    <row r="27" spans="1:3" ht="15.75" customHeight="1">
      <c r="A27" s="2251" t="s">
        <v>63</v>
      </c>
      <c r="B27" s="2252">
        <v>12</v>
      </c>
      <c r="C27" s="2253">
        <v>1</v>
      </c>
    </row>
    <row r="28" spans="1:3" ht="15.75" customHeight="1">
      <c r="A28" s="2251" t="s">
        <v>1478</v>
      </c>
      <c r="B28" s="2252">
        <v>12</v>
      </c>
      <c r="C28" s="2253">
        <v>0</v>
      </c>
    </row>
    <row r="29" spans="1:3" ht="15.75" customHeight="1">
      <c r="A29" s="2251" t="s">
        <v>1369</v>
      </c>
      <c r="B29" s="2252">
        <v>10</v>
      </c>
      <c r="C29" s="2253">
        <v>0</v>
      </c>
    </row>
    <row r="30" spans="1:3" ht="15.75" customHeight="1">
      <c r="A30" s="2251" t="s">
        <v>1480</v>
      </c>
      <c r="B30" s="2252">
        <v>9</v>
      </c>
      <c r="C30" s="2253">
        <v>0</v>
      </c>
    </row>
    <row r="31" spans="1:3" ht="15.65" customHeight="1">
      <c r="A31" s="2251" t="s">
        <v>1479</v>
      </c>
      <c r="B31" s="2252">
        <v>9</v>
      </c>
      <c r="C31" s="2253">
        <v>0</v>
      </c>
    </row>
    <row r="32" spans="1:3" ht="15.75" customHeight="1">
      <c r="A32" s="2251" t="s">
        <v>1482</v>
      </c>
      <c r="B32" s="2252">
        <v>9</v>
      </c>
      <c r="C32" s="2253">
        <v>1</v>
      </c>
    </row>
    <row r="33" spans="1:3" ht="15.75" customHeight="1">
      <c r="A33" s="2251" t="s">
        <v>1483</v>
      </c>
      <c r="B33" s="2252">
        <v>8</v>
      </c>
      <c r="C33" s="2253">
        <v>0</v>
      </c>
    </row>
    <row r="34" spans="1:3" ht="15.75" customHeight="1">
      <c r="A34" s="2251" t="s">
        <v>1481</v>
      </c>
      <c r="B34" s="2252">
        <v>8</v>
      </c>
      <c r="C34" s="2253">
        <v>0</v>
      </c>
    </row>
    <row r="35" spans="1:3" ht="15.75" customHeight="1">
      <c r="A35" s="2251" t="s">
        <v>1484</v>
      </c>
      <c r="B35" s="2252">
        <v>8</v>
      </c>
      <c r="C35" s="2253">
        <v>1</v>
      </c>
    </row>
    <row r="36" spans="1:3" ht="15.75" customHeight="1">
      <c r="A36" s="2251" t="s">
        <v>1485</v>
      </c>
      <c r="B36" s="2252">
        <v>7</v>
      </c>
      <c r="C36" s="2253">
        <v>2</v>
      </c>
    </row>
    <row r="37" spans="1:3" ht="15.75" customHeight="1">
      <c r="A37" s="2251" t="s">
        <v>354</v>
      </c>
      <c r="B37" s="2252">
        <v>6</v>
      </c>
      <c r="C37" s="2253">
        <v>0</v>
      </c>
    </row>
    <row r="38" spans="1:3">
      <c r="A38" s="2251" t="s">
        <v>1383</v>
      </c>
      <c r="B38" s="2252">
        <v>6</v>
      </c>
      <c r="C38" s="2253">
        <v>0</v>
      </c>
    </row>
    <row r="39" spans="1:3" ht="15.75" customHeight="1">
      <c r="A39" s="2251" t="s">
        <v>1490</v>
      </c>
      <c r="B39" s="2252">
        <v>6</v>
      </c>
      <c r="C39" s="2253">
        <v>1</v>
      </c>
    </row>
    <row r="40" spans="1:3" ht="15.75" customHeight="1">
      <c r="A40" s="2256" t="s">
        <v>2121</v>
      </c>
      <c r="B40" s="2249">
        <v>6</v>
      </c>
      <c r="C40" s="2250">
        <v>1</v>
      </c>
    </row>
    <row r="41" spans="1:3" ht="15.75" customHeight="1">
      <c r="A41" s="2251" t="s">
        <v>1486</v>
      </c>
      <c r="B41" s="2252">
        <v>5</v>
      </c>
      <c r="C41" s="2253">
        <v>0</v>
      </c>
    </row>
    <row r="42" spans="1:3" ht="15.75" customHeight="1">
      <c r="A42" s="2257" t="s">
        <v>1488</v>
      </c>
      <c r="B42" s="2252">
        <v>5</v>
      </c>
      <c r="C42" s="2253">
        <v>0</v>
      </c>
    </row>
    <row r="43" spans="1:3" ht="15.75" customHeight="1">
      <c r="A43" s="2257" t="s">
        <v>1489</v>
      </c>
      <c r="B43" s="2252">
        <v>5</v>
      </c>
      <c r="C43" s="2253">
        <v>0</v>
      </c>
    </row>
    <row r="44" spans="1:3" ht="15.75" customHeight="1">
      <c r="A44" s="2251" t="s">
        <v>1487</v>
      </c>
      <c r="B44" s="2252">
        <v>5</v>
      </c>
      <c r="C44" s="2253">
        <v>0</v>
      </c>
    </row>
    <row r="45" spans="1:3" ht="15.75" customHeight="1">
      <c r="A45" s="2251" t="s">
        <v>1395</v>
      </c>
      <c r="B45" s="2252">
        <v>5</v>
      </c>
      <c r="C45" s="2253">
        <v>0</v>
      </c>
    </row>
    <row r="46" spans="1:3" ht="15.75" customHeight="1">
      <c r="A46" s="2258" t="s">
        <v>1491</v>
      </c>
      <c r="B46" s="2259">
        <v>5</v>
      </c>
      <c r="C46" s="2260">
        <v>0</v>
      </c>
    </row>
    <row r="47" spans="1:3" ht="18.649999999999999" customHeight="1">
      <c r="A47" s="732" t="s">
        <v>138</v>
      </c>
      <c r="B47" s="555"/>
      <c r="C47" s="1770"/>
    </row>
    <row r="48" spans="1:3" s="11" customFormat="1" ht="14.25" customHeight="1">
      <c r="A48" s="1901" t="s">
        <v>2122</v>
      </c>
      <c r="B48" s="555"/>
      <c r="C48" s="555"/>
    </row>
    <row r="49" spans="1:3">
      <c r="A49" s="731" t="s">
        <v>1492</v>
      </c>
      <c r="B49" s="152"/>
      <c r="C49" s="555"/>
    </row>
    <row r="50" spans="1:3">
      <c r="A50" s="731"/>
      <c r="B50" s="733"/>
      <c r="C50" s="733"/>
    </row>
    <row r="51" spans="1:3">
      <c r="A51" s="393" t="s">
        <v>1493</v>
      </c>
      <c r="B51" s="393"/>
      <c r="C51" s="393"/>
    </row>
  </sheetData>
  <mergeCells count="1">
    <mergeCell ref="A1:D1"/>
  </mergeCells>
  <phoneticPr fontId="3"/>
  <pageMargins left="0.43307086614173229" right="0.43307086614173229" top="0.35433070866141736" bottom="0.35433070866141736" header="0.31496062992125984" footer="0.31496062992125984"/>
  <pageSetup paperSize="9" scale="90" orientation="portrait" horizontalDpi="4294967292" verticalDpi="4294967292"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E61D6-116B-403C-9FF5-BABB5BD12821}">
  <dimension ref="A1:I41"/>
  <sheetViews>
    <sheetView showGridLines="0" zoomScaleNormal="100" zoomScaleSheetLayoutView="100" workbookViewId="0"/>
  </sheetViews>
  <sheetFormatPr defaultColWidth="12.83203125" defaultRowHeight="15.5"/>
  <cols>
    <col min="1" max="1" width="9.83203125" style="10" customWidth="1"/>
    <col min="2" max="9" width="10.58203125" style="10" customWidth="1"/>
    <col min="10" max="16384" width="12.83203125" style="10"/>
  </cols>
  <sheetData>
    <row r="1" spans="1:9" ht="25">
      <c r="A1" s="1194" t="s">
        <v>1494</v>
      </c>
      <c r="B1" s="555"/>
      <c r="C1" s="555"/>
      <c r="D1" s="555"/>
      <c r="E1" s="555"/>
      <c r="F1" s="555"/>
      <c r="G1" s="555"/>
      <c r="H1" s="555"/>
      <c r="I1" s="555"/>
    </row>
    <row r="2" spans="1:9" ht="18" customHeight="1">
      <c r="A2" s="555"/>
      <c r="B2" s="555"/>
      <c r="C2" s="555"/>
      <c r="D2" s="555"/>
      <c r="E2" s="555"/>
      <c r="F2" s="555"/>
      <c r="G2" s="555"/>
      <c r="H2" s="555"/>
      <c r="I2" s="555"/>
    </row>
    <row r="3" spans="1:9" s="11" customFormat="1" ht="18" customHeight="1">
      <c r="A3" s="297"/>
      <c r="B3" s="152"/>
      <c r="C3" s="152"/>
      <c r="D3" s="152"/>
      <c r="E3" s="152"/>
      <c r="F3" s="313"/>
      <c r="G3" s="152"/>
      <c r="H3" s="152"/>
      <c r="I3" s="313" t="s">
        <v>1495</v>
      </c>
    </row>
    <row r="4" spans="1:9" ht="24.75" customHeight="1">
      <c r="A4" s="2439" t="s">
        <v>712</v>
      </c>
      <c r="B4" s="2439" t="s">
        <v>216</v>
      </c>
      <c r="C4" s="2439"/>
      <c r="D4" s="2439"/>
      <c r="E4" s="2439"/>
      <c r="F4" s="2439" t="s">
        <v>217</v>
      </c>
      <c r="G4" s="2439"/>
      <c r="H4" s="2439"/>
      <c r="I4" s="2439"/>
    </row>
    <row r="5" spans="1:9" ht="18.75" customHeight="1">
      <c r="A5" s="2439"/>
      <c r="B5" s="1209" t="s">
        <v>1496</v>
      </c>
      <c r="C5" s="1210" t="s">
        <v>1497</v>
      </c>
      <c r="D5" s="1211" t="s">
        <v>1498</v>
      </c>
      <c r="E5" s="582" t="s">
        <v>1499</v>
      </c>
      <c r="F5" s="1209" t="s">
        <v>1496</v>
      </c>
      <c r="G5" s="1210" t="s">
        <v>1497</v>
      </c>
      <c r="H5" s="1211" t="s">
        <v>1498</v>
      </c>
      <c r="I5" s="582" t="s">
        <v>1499</v>
      </c>
    </row>
    <row r="6" spans="1:9" ht="21" customHeight="1">
      <c r="A6" s="1175">
        <v>1975</v>
      </c>
      <c r="B6" s="1212">
        <v>735</v>
      </c>
      <c r="C6" s="1213">
        <v>186</v>
      </c>
      <c r="D6" s="1214" t="s">
        <v>220</v>
      </c>
      <c r="E6" s="1215">
        <v>921</v>
      </c>
      <c r="F6" s="1212">
        <v>1509</v>
      </c>
      <c r="G6" s="1213">
        <v>47</v>
      </c>
      <c r="H6" s="1214" t="s">
        <v>220</v>
      </c>
      <c r="I6" s="1215">
        <v>1556</v>
      </c>
    </row>
    <row r="7" spans="1:9" ht="21" customHeight="1">
      <c r="A7" s="1059">
        <v>1980</v>
      </c>
      <c r="B7" s="1216">
        <v>2074</v>
      </c>
      <c r="C7" s="1217">
        <v>285</v>
      </c>
      <c r="D7" s="1218" t="s">
        <v>220</v>
      </c>
      <c r="E7" s="1219">
        <v>2359</v>
      </c>
      <c r="F7" s="1216">
        <v>1993</v>
      </c>
      <c r="G7" s="1217">
        <v>122</v>
      </c>
      <c r="H7" s="1218" t="s">
        <v>220</v>
      </c>
      <c r="I7" s="1219">
        <v>2115</v>
      </c>
    </row>
    <row r="8" spans="1:9" ht="21" customHeight="1">
      <c r="A8" s="1059">
        <v>1985</v>
      </c>
      <c r="B8" s="1216">
        <v>6797</v>
      </c>
      <c r="C8" s="1217">
        <v>351</v>
      </c>
      <c r="D8" s="1218" t="s">
        <v>220</v>
      </c>
      <c r="E8" s="1219">
        <v>7148</v>
      </c>
      <c r="F8" s="1216">
        <v>1796</v>
      </c>
      <c r="G8" s="1217">
        <v>48</v>
      </c>
      <c r="H8" s="1218" t="s">
        <v>220</v>
      </c>
      <c r="I8" s="1219">
        <v>1844</v>
      </c>
    </row>
    <row r="9" spans="1:9" ht="21" customHeight="1">
      <c r="A9" s="1059">
        <v>1990</v>
      </c>
      <c r="B9" s="1216">
        <v>1302</v>
      </c>
      <c r="C9" s="1217">
        <v>381</v>
      </c>
      <c r="D9" s="1218" t="s">
        <v>220</v>
      </c>
      <c r="E9" s="1219">
        <v>1683</v>
      </c>
      <c r="F9" s="1216">
        <v>1643</v>
      </c>
      <c r="G9" s="1217">
        <v>76</v>
      </c>
      <c r="H9" s="1218" t="s">
        <v>220</v>
      </c>
      <c r="I9" s="1219">
        <v>1719</v>
      </c>
    </row>
    <row r="10" spans="1:9" ht="21" customHeight="1">
      <c r="A10" s="1059">
        <v>1995</v>
      </c>
      <c r="B10" s="1216">
        <v>788</v>
      </c>
      <c r="C10" s="1217">
        <v>255</v>
      </c>
      <c r="D10" s="1218" t="s">
        <v>220</v>
      </c>
      <c r="E10" s="1219">
        <v>1043</v>
      </c>
      <c r="F10" s="1216">
        <v>789</v>
      </c>
      <c r="G10" s="1217">
        <v>51</v>
      </c>
      <c r="H10" s="1218" t="s">
        <v>220</v>
      </c>
      <c r="I10" s="1219">
        <v>840</v>
      </c>
    </row>
    <row r="11" spans="1:9" ht="21" customHeight="1">
      <c r="A11" s="1059">
        <v>2000</v>
      </c>
      <c r="B11" s="1216">
        <v>656</v>
      </c>
      <c r="C11" s="1217">
        <v>253</v>
      </c>
      <c r="D11" s="1218" t="s">
        <v>220</v>
      </c>
      <c r="E11" s="1219">
        <v>909</v>
      </c>
      <c r="F11" s="1216">
        <v>807</v>
      </c>
      <c r="G11" s="1217">
        <v>18</v>
      </c>
      <c r="H11" s="1218" t="s">
        <v>220</v>
      </c>
      <c r="I11" s="1219">
        <v>825</v>
      </c>
    </row>
    <row r="12" spans="1:9" ht="21" customHeight="1">
      <c r="A12" s="1059">
        <v>2001</v>
      </c>
      <c r="B12" s="1216">
        <v>854</v>
      </c>
      <c r="C12" s="1217">
        <v>524</v>
      </c>
      <c r="D12" s="1218" t="s">
        <v>220</v>
      </c>
      <c r="E12" s="1219">
        <v>1378</v>
      </c>
      <c r="F12" s="1216">
        <v>975</v>
      </c>
      <c r="G12" s="1217">
        <v>45</v>
      </c>
      <c r="H12" s="1218" t="s">
        <v>220</v>
      </c>
      <c r="I12" s="1219">
        <v>1020</v>
      </c>
    </row>
    <row r="13" spans="1:9" ht="21" customHeight="1">
      <c r="A13" s="1059">
        <v>2002</v>
      </c>
      <c r="B13" s="1216">
        <v>692</v>
      </c>
      <c r="C13" s="1217">
        <v>266</v>
      </c>
      <c r="D13" s="1218" t="s">
        <v>220</v>
      </c>
      <c r="E13" s="1219">
        <v>958</v>
      </c>
      <c r="F13" s="1216">
        <v>859</v>
      </c>
      <c r="G13" s="1217">
        <v>12</v>
      </c>
      <c r="H13" s="1218" t="s">
        <v>220</v>
      </c>
      <c r="I13" s="1219">
        <v>871</v>
      </c>
    </row>
    <row r="14" spans="1:9" ht="21" customHeight="1">
      <c r="A14" s="1059">
        <v>2003</v>
      </c>
      <c r="B14" s="1216">
        <v>552</v>
      </c>
      <c r="C14" s="1217">
        <v>160</v>
      </c>
      <c r="D14" s="1218" t="s">
        <v>220</v>
      </c>
      <c r="E14" s="1219">
        <v>712</v>
      </c>
      <c r="F14" s="1216">
        <v>951</v>
      </c>
      <c r="G14" s="1217">
        <v>26</v>
      </c>
      <c r="H14" s="1218" t="s">
        <v>220</v>
      </c>
      <c r="I14" s="1219">
        <v>977</v>
      </c>
    </row>
    <row r="15" spans="1:9" ht="21" customHeight="1">
      <c r="A15" s="1059">
        <v>2004</v>
      </c>
      <c r="B15" s="1216">
        <v>667</v>
      </c>
      <c r="C15" s="1217">
        <v>149</v>
      </c>
      <c r="D15" s="1218" t="s">
        <v>220</v>
      </c>
      <c r="E15" s="1219">
        <v>816</v>
      </c>
      <c r="F15" s="1216">
        <v>561</v>
      </c>
      <c r="G15" s="1217">
        <v>16</v>
      </c>
      <c r="H15" s="1218" t="s">
        <v>220</v>
      </c>
      <c r="I15" s="1219">
        <v>577</v>
      </c>
    </row>
    <row r="16" spans="1:9" ht="21" customHeight="1">
      <c r="A16" s="1220" t="s">
        <v>1500</v>
      </c>
      <c r="B16" s="1216">
        <v>826</v>
      </c>
      <c r="C16" s="1217">
        <v>249</v>
      </c>
      <c r="D16" s="1218">
        <v>192</v>
      </c>
      <c r="E16" s="1219">
        <v>1267</v>
      </c>
      <c r="F16" s="1216">
        <v>1171</v>
      </c>
      <c r="G16" s="1217">
        <v>33</v>
      </c>
      <c r="H16" s="1218">
        <v>0</v>
      </c>
      <c r="I16" s="1219">
        <v>1204</v>
      </c>
    </row>
    <row r="17" spans="1:9" ht="21" customHeight="1">
      <c r="A17" s="1059">
        <v>2006</v>
      </c>
      <c r="B17" s="1216">
        <v>400</v>
      </c>
      <c r="C17" s="1217">
        <v>140</v>
      </c>
      <c r="D17" s="1218">
        <v>893</v>
      </c>
      <c r="E17" s="1219">
        <v>1433</v>
      </c>
      <c r="F17" s="1216">
        <v>330</v>
      </c>
      <c r="G17" s="1217">
        <v>3</v>
      </c>
      <c r="H17" s="1218">
        <v>273</v>
      </c>
      <c r="I17" s="1219">
        <v>606</v>
      </c>
    </row>
    <row r="18" spans="1:9" ht="21" customHeight="1">
      <c r="A18" s="1059">
        <v>2007</v>
      </c>
      <c r="B18" s="1216">
        <v>88</v>
      </c>
      <c r="C18" s="1217">
        <v>41</v>
      </c>
      <c r="D18" s="1218">
        <v>1765</v>
      </c>
      <c r="E18" s="1219">
        <v>1894</v>
      </c>
      <c r="F18" s="1216">
        <v>92</v>
      </c>
      <c r="G18" s="1217">
        <v>2</v>
      </c>
      <c r="H18" s="1218">
        <v>1050</v>
      </c>
      <c r="I18" s="1219">
        <v>1144</v>
      </c>
    </row>
    <row r="19" spans="1:9" ht="21" customHeight="1">
      <c r="A19" s="1059">
        <v>2008</v>
      </c>
      <c r="B19" s="1216">
        <v>4</v>
      </c>
      <c r="C19" s="1217">
        <v>3</v>
      </c>
      <c r="D19" s="1218">
        <v>2458</v>
      </c>
      <c r="E19" s="1219">
        <v>2465</v>
      </c>
      <c r="F19" s="1216">
        <v>27</v>
      </c>
      <c r="G19" s="1217">
        <v>16</v>
      </c>
      <c r="H19" s="1218">
        <v>829</v>
      </c>
      <c r="I19" s="1219">
        <v>872</v>
      </c>
    </row>
    <row r="20" spans="1:9" ht="21" customHeight="1">
      <c r="A20" s="1059">
        <v>2009</v>
      </c>
      <c r="B20" s="1216">
        <v>4</v>
      </c>
      <c r="C20" s="1217">
        <v>1</v>
      </c>
      <c r="D20" s="1218">
        <v>2331</v>
      </c>
      <c r="E20" s="1219">
        <v>2336</v>
      </c>
      <c r="F20" s="1216">
        <v>12</v>
      </c>
      <c r="G20" s="1217">
        <v>0</v>
      </c>
      <c r="H20" s="1218">
        <v>837</v>
      </c>
      <c r="I20" s="1219">
        <v>849</v>
      </c>
    </row>
    <row r="21" spans="1:9" ht="21" customHeight="1">
      <c r="A21" s="1059">
        <v>2010</v>
      </c>
      <c r="B21" s="1216">
        <v>8</v>
      </c>
      <c r="C21" s="1217">
        <v>1</v>
      </c>
      <c r="D21" s="1218">
        <v>937</v>
      </c>
      <c r="E21" s="1219">
        <v>946</v>
      </c>
      <c r="F21" s="1216">
        <v>6</v>
      </c>
      <c r="G21" s="1217">
        <v>0</v>
      </c>
      <c r="H21" s="1218">
        <v>831</v>
      </c>
      <c r="I21" s="1219">
        <v>837</v>
      </c>
    </row>
    <row r="22" spans="1:9" ht="21" customHeight="1">
      <c r="A22" s="1059">
        <v>2011</v>
      </c>
      <c r="B22" s="1216">
        <v>0</v>
      </c>
      <c r="C22" s="1217">
        <v>0</v>
      </c>
      <c r="D22" s="1218">
        <v>1250</v>
      </c>
      <c r="E22" s="1219">
        <v>1250</v>
      </c>
      <c r="F22" s="1216">
        <v>5</v>
      </c>
      <c r="G22" s="1217">
        <v>2</v>
      </c>
      <c r="H22" s="1218">
        <v>740</v>
      </c>
      <c r="I22" s="1219">
        <v>747</v>
      </c>
    </row>
    <row r="23" spans="1:9" ht="21" customHeight="1">
      <c r="A23" s="1059">
        <v>2012</v>
      </c>
      <c r="B23" s="1216">
        <v>0</v>
      </c>
      <c r="C23" s="1217">
        <v>0</v>
      </c>
      <c r="D23" s="1218">
        <v>1481</v>
      </c>
      <c r="E23" s="1219">
        <v>1481</v>
      </c>
      <c r="F23" s="1216">
        <v>0</v>
      </c>
      <c r="G23" s="1217">
        <v>0</v>
      </c>
      <c r="H23" s="1218">
        <v>608</v>
      </c>
      <c r="I23" s="1219">
        <v>608</v>
      </c>
    </row>
    <row r="24" spans="1:9" ht="21" customHeight="1">
      <c r="A24" s="1059">
        <v>2013</v>
      </c>
      <c r="B24" s="1216">
        <v>1</v>
      </c>
      <c r="C24" s="1217">
        <v>0</v>
      </c>
      <c r="D24" s="1218">
        <v>1999</v>
      </c>
      <c r="E24" s="1219">
        <v>2000</v>
      </c>
      <c r="F24" s="1216">
        <v>0</v>
      </c>
      <c r="G24" s="1217">
        <v>0</v>
      </c>
      <c r="H24" s="1218">
        <v>628</v>
      </c>
      <c r="I24" s="1219">
        <v>628</v>
      </c>
    </row>
    <row r="25" spans="1:9" ht="21" customHeight="1">
      <c r="A25" s="1059">
        <v>2014</v>
      </c>
      <c r="B25" s="1216">
        <v>0</v>
      </c>
      <c r="C25" s="1217">
        <v>0</v>
      </c>
      <c r="D25" s="1218">
        <v>1411</v>
      </c>
      <c r="E25" s="1219">
        <v>1411</v>
      </c>
      <c r="F25" s="1216">
        <v>0</v>
      </c>
      <c r="G25" s="1217">
        <v>0</v>
      </c>
      <c r="H25" s="1218">
        <v>672</v>
      </c>
      <c r="I25" s="1219">
        <v>672</v>
      </c>
    </row>
    <row r="26" spans="1:9" ht="21" customHeight="1">
      <c r="A26" s="1059">
        <v>2015</v>
      </c>
      <c r="B26" s="1216">
        <v>0</v>
      </c>
      <c r="C26" s="1217">
        <v>0</v>
      </c>
      <c r="D26" s="1218">
        <v>1069</v>
      </c>
      <c r="E26" s="1219">
        <v>1069</v>
      </c>
      <c r="F26" s="1216">
        <v>0</v>
      </c>
      <c r="G26" s="1217">
        <v>0</v>
      </c>
      <c r="H26" s="1218">
        <v>644</v>
      </c>
      <c r="I26" s="1219">
        <v>644</v>
      </c>
    </row>
    <row r="27" spans="1:9" ht="21" customHeight="1">
      <c r="A27" s="1059">
        <v>2016</v>
      </c>
      <c r="B27" s="1216">
        <v>0</v>
      </c>
      <c r="C27" s="1217">
        <v>0</v>
      </c>
      <c r="D27" s="1218">
        <v>821</v>
      </c>
      <c r="E27" s="1219">
        <v>821</v>
      </c>
      <c r="F27" s="1216">
        <v>0</v>
      </c>
      <c r="G27" s="1217">
        <v>0</v>
      </c>
      <c r="H27" s="1218">
        <v>446</v>
      </c>
      <c r="I27" s="1219">
        <v>446</v>
      </c>
    </row>
    <row r="28" spans="1:9" ht="21" customHeight="1">
      <c r="A28" s="1059">
        <v>2017</v>
      </c>
      <c r="B28" s="1221">
        <v>0</v>
      </c>
      <c r="C28" s="1222">
        <v>0</v>
      </c>
      <c r="D28" s="1223">
        <v>1066</v>
      </c>
      <c r="E28" s="1224">
        <v>1066</v>
      </c>
      <c r="F28" s="1221">
        <v>0</v>
      </c>
      <c r="G28" s="1222">
        <v>0</v>
      </c>
      <c r="H28" s="1223">
        <v>427</v>
      </c>
      <c r="I28" s="1224">
        <v>427</v>
      </c>
    </row>
    <row r="29" spans="1:9" ht="21" customHeight="1">
      <c r="A29" s="1059">
        <v>2018</v>
      </c>
      <c r="B29" s="1221">
        <v>0</v>
      </c>
      <c r="C29" s="1222">
        <v>0</v>
      </c>
      <c r="D29" s="1223">
        <v>971</v>
      </c>
      <c r="E29" s="1224">
        <v>971</v>
      </c>
      <c r="F29" s="1221">
        <v>0</v>
      </c>
      <c r="G29" s="1222">
        <v>0</v>
      </c>
      <c r="H29" s="1223">
        <v>346</v>
      </c>
      <c r="I29" s="1224">
        <v>346</v>
      </c>
    </row>
    <row r="30" spans="1:9" ht="21" customHeight="1">
      <c r="A30" s="1059">
        <v>2019</v>
      </c>
      <c r="B30" s="1221">
        <v>0</v>
      </c>
      <c r="C30" s="1222">
        <v>0</v>
      </c>
      <c r="D30" s="1223">
        <v>776</v>
      </c>
      <c r="E30" s="1224">
        <v>776</v>
      </c>
      <c r="F30" s="1221">
        <v>0</v>
      </c>
      <c r="G30" s="1222">
        <v>0</v>
      </c>
      <c r="H30" s="1223">
        <v>440</v>
      </c>
      <c r="I30" s="1224">
        <v>440</v>
      </c>
    </row>
    <row r="31" spans="1:9" ht="21" customHeight="1">
      <c r="A31" s="1059">
        <v>2020</v>
      </c>
      <c r="B31" s="1221">
        <v>0</v>
      </c>
      <c r="C31" s="1222">
        <v>0</v>
      </c>
      <c r="D31" s="1223">
        <v>1062</v>
      </c>
      <c r="E31" s="1224">
        <v>1062</v>
      </c>
      <c r="F31" s="1221">
        <v>0</v>
      </c>
      <c r="G31" s="1222">
        <v>0</v>
      </c>
      <c r="H31" s="1223">
        <v>463</v>
      </c>
      <c r="I31" s="1224">
        <v>463</v>
      </c>
    </row>
    <row r="32" spans="1:9" ht="21" customHeight="1">
      <c r="A32" s="1059">
        <v>2021</v>
      </c>
      <c r="B32" s="1221">
        <v>0</v>
      </c>
      <c r="C32" s="1222">
        <v>0</v>
      </c>
      <c r="D32" s="1223">
        <v>584</v>
      </c>
      <c r="E32" s="1224">
        <v>584</v>
      </c>
      <c r="F32" s="1221">
        <v>0</v>
      </c>
      <c r="G32" s="1222">
        <v>0</v>
      </c>
      <c r="H32" s="1223">
        <v>381</v>
      </c>
      <c r="I32" s="1224">
        <v>381</v>
      </c>
    </row>
    <row r="33" spans="1:9" ht="21" customHeight="1">
      <c r="A33" s="1059">
        <v>2022</v>
      </c>
      <c r="B33" s="1221">
        <v>0</v>
      </c>
      <c r="C33" s="1222">
        <v>0</v>
      </c>
      <c r="D33" s="1223">
        <v>563</v>
      </c>
      <c r="E33" s="1224">
        <v>563</v>
      </c>
      <c r="F33" s="1221">
        <v>0</v>
      </c>
      <c r="G33" s="1222">
        <v>0</v>
      </c>
      <c r="H33" s="1223">
        <v>375</v>
      </c>
      <c r="I33" s="1224">
        <v>375</v>
      </c>
    </row>
    <row r="34" spans="1:9" ht="21" customHeight="1">
      <c r="A34" s="1059">
        <v>2023</v>
      </c>
      <c r="B34" s="1216">
        <v>0</v>
      </c>
      <c r="C34" s="1217">
        <v>0</v>
      </c>
      <c r="D34" s="1218">
        <v>359</v>
      </c>
      <c r="E34" s="1219">
        <v>359</v>
      </c>
      <c r="F34" s="1216">
        <v>0</v>
      </c>
      <c r="G34" s="1217">
        <v>0</v>
      </c>
      <c r="H34" s="1218">
        <v>302</v>
      </c>
      <c r="I34" s="1219">
        <v>302</v>
      </c>
    </row>
    <row r="35" spans="1:9" ht="21" customHeight="1">
      <c r="A35" s="1179">
        <v>2024</v>
      </c>
      <c r="B35" s="2261">
        <v>0</v>
      </c>
      <c r="C35" s="2262">
        <v>0</v>
      </c>
      <c r="D35" s="2263">
        <v>360</v>
      </c>
      <c r="E35" s="2264">
        <v>360</v>
      </c>
      <c r="F35" s="2261">
        <v>0</v>
      </c>
      <c r="G35" s="2262">
        <v>0</v>
      </c>
      <c r="H35" s="2263">
        <v>279</v>
      </c>
      <c r="I35" s="2264">
        <v>279</v>
      </c>
    </row>
    <row r="36" spans="1:9">
      <c r="A36" s="919" t="s">
        <v>1501</v>
      </c>
      <c r="B36" s="1225"/>
      <c r="C36" s="1225"/>
      <c r="D36" s="1225"/>
      <c r="E36" s="1225"/>
      <c r="F36" s="1225"/>
      <c r="G36" s="1225"/>
      <c r="H36" s="1225"/>
      <c r="I36" s="1225"/>
    </row>
    <row r="37" spans="1:9">
      <c r="A37" s="2477" t="s">
        <v>1502</v>
      </c>
      <c r="B37" s="2477"/>
      <c r="C37" s="2477"/>
      <c r="D37" s="2477"/>
      <c r="E37" s="2477"/>
      <c r="F37" s="2477"/>
      <c r="G37" s="2477"/>
      <c r="H37" s="2477"/>
      <c r="I37" s="2477"/>
    </row>
    <row r="38" spans="1:9">
      <c r="A38" s="296"/>
      <c r="B38" s="555"/>
      <c r="C38" s="555"/>
      <c r="D38" s="555"/>
      <c r="E38" s="555"/>
      <c r="F38" s="555"/>
      <c r="G38" s="555"/>
      <c r="H38" s="555"/>
      <c r="I38" s="555"/>
    </row>
    <row r="39" spans="1:9">
      <c r="A39" s="2529" t="s">
        <v>1503</v>
      </c>
      <c r="B39" s="2529"/>
      <c r="C39" s="2529"/>
      <c r="D39" s="2529"/>
      <c r="E39" s="2529"/>
      <c r="F39" s="2529"/>
      <c r="G39" s="2529"/>
      <c r="H39" s="2529"/>
      <c r="I39" s="2529"/>
    </row>
    <row r="40" spans="1:9">
      <c r="A40" s="152"/>
      <c r="B40" s="555"/>
      <c r="C40" s="555"/>
      <c r="D40" s="555"/>
      <c r="E40" s="555"/>
      <c r="F40" s="555"/>
      <c r="G40" s="555"/>
      <c r="H40" s="555"/>
      <c r="I40" s="555"/>
    </row>
    <row r="41" spans="1:9">
      <c r="A41" s="152"/>
      <c r="B41" s="555"/>
      <c r="C41" s="555"/>
      <c r="D41" s="555"/>
      <c r="E41" s="555"/>
      <c r="F41" s="555"/>
      <c r="G41" s="555"/>
      <c r="H41" s="555"/>
      <c r="I41" s="555"/>
    </row>
  </sheetData>
  <mergeCells count="5">
    <mergeCell ref="A4:A5"/>
    <mergeCell ref="B4:E4"/>
    <mergeCell ref="F4:I4"/>
    <mergeCell ref="A37:I37"/>
    <mergeCell ref="A39:I39"/>
  </mergeCells>
  <phoneticPr fontId="3"/>
  <pageMargins left="0.43307086614173229" right="0.43307086614173229" top="0.3543307086614173" bottom="0.3543307086614173" header="0.31496062992125984" footer="0.31496062992125984"/>
  <pageSetup paperSize="9" scale="91" orientation="portrait"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3B17E-A72C-4D64-8FA1-4209EC462F30}">
  <dimension ref="A1:Y59"/>
  <sheetViews>
    <sheetView showGridLines="0" zoomScaleNormal="100" zoomScaleSheetLayoutView="100" workbookViewId="0"/>
  </sheetViews>
  <sheetFormatPr defaultColWidth="12.83203125" defaultRowHeight="15.5"/>
  <cols>
    <col min="1" max="1" width="5.25" style="53" customWidth="1"/>
    <col min="2" max="2" width="2.25" style="54" customWidth="1"/>
    <col min="3" max="10" width="6.08203125" style="57" customWidth="1"/>
    <col min="11" max="11" width="0.5" style="54" customWidth="1"/>
    <col min="12" max="18" width="6.08203125" style="57" customWidth="1"/>
    <col min="19" max="19" width="8.83203125" style="57" customWidth="1"/>
    <col min="20" max="21" width="10" style="57" customWidth="1"/>
    <col min="22" max="16384" width="12.83203125" style="57"/>
  </cols>
  <sheetData>
    <row r="1" spans="1:25" ht="24" customHeight="1">
      <c r="A1" s="55" t="s">
        <v>147</v>
      </c>
      <c r="B1" s="19"/>
      <c r="C1" s="56"/>
      <c r="D1" s="56"/>
      <c r="E1" s="56"/>
      <c r="F1" s="56"/>
      <c r="G1" s="56"/>
      <c r="H1" s="56"/>
      <c r="I1" s="56"/>
      <c r="J1" s="56"/>
      <c r="K1" s="19"/>
      <c r="L1" s="56"/>
      <c r="M1" s="56"/>
      <c r="N1" s="56"/>
      <c r="O1" s="56"/>
      <c r="P1" s="56"/>
      <c r="Q1" s="56"/>
      <c r="R1" s="56"/>
      <c r="S1" s="56"/>
      <c r="V1" s="58"/>
      <c r="W1" s="58"/>
      <c r="X1" s="58"/>
      <c r="Y1" s="58"/>
    </row>
    <row r="2" spans="1:25" ht="18" customHeight="1">
      <c r="A2" s="22"/>
      <c r="B2" s="23"/>
      <c r="C2" s="59"/>
      <c r="D2" s="59"/>
      <c r="E2" s="59"/>
      <c r="F2" s="59"/>
      <c r="G2" s="59"/>
      <c r="H2" s="59"/>
      <c r="I2" s="59"/>
      <c r="J2" s="59"/>
      <c r="K2" s="23"/>
      <c r="L2" s="59"/>
      <c r="M2" s="59"/>
      <c r="N2" s="59"/>
      <c r="O2" s="59"/>
      <c r="P2" s="56"/>
      <c r="Q2" s="56"/>
      <c r="R2" s="56"/>
      <c r="S2" s="56"/>
      <c r="V2" s="58"/>
      <c r="W2" s="58"/>
      <c r="X2" s="58"/>
      <c r="Y2" s="58"/>
    </row>
    <row r="3" spans="1:25" ht="18" customHeight="1">
      <c r="A3" s="24"/>
      <c r="B3" s="23"/>
      <c r="C3" s="59"/>
      <c r="D3" s="59"/>
      <c r="E3" s="59"/>
      <c r="F3" s="59"/>
      <c r="G3" s="59"/>
      <c r="H3" s="59"/>
      <c r="I3" s="59"/>
      <c r="J3" s="25"/>
      <c r="K3" s="23"/>
      <c r="L3" s="59"/>
      <c r="M3" s="59"/>
      <c r="N3" s="59"/>
      <c r="O3" s="59"/>
      <c r="P3" s="56"/>
      <c r="Q3" s="60"/>
      <c r="R3" s="60"/>
      <c r="S3" s="60"/>
      <c r="T3" s="58"/>
      <c r="U3" s="58"/>
    </row>
    <row r="4" spans="1:25" ht="15.75" customHeight="1">
      <c r="A4" s="2379" t="s">
        <v>127</v>
      </c>
      <c r="B4" s="2379"/>
      <c r="C4" s="2380" t="s">
        <v>148</v>
      </c>
      <c r="D4" s="2380"/>
      <c r="E4" s="2380"/>
      <c r="F4" s="2380"/>
      <c r="G4" s="2380"/>
      <c r="H4" s="2380"/>
      <c r="I4" s="2380"/>
      <c r="J4" s="2380"/>
      <c r="K4" s="61"/>
      <c r="L4" s="2380" t="s">
        <v>149</v>
      </c>
      <c r="M4" s="2380"/>
      <c r="N4" s="2380"/>
      <c r="O4" s="2380"/>
      <c r="P4" s="2380"/>
      <c r="Q4" s="2380"/>
      <c r="R4" s="2380"/>
      <c r="S4" s="2380"/>
      <c r="T4" s="58"/>
      <c r="U4" s="58"/>
    </row>
    <row r="5" spans="1:25" ht="42" customHeight="1">
      <c r="A5" s="2379"/>
      <c r="B5" s="2379"/>
      <c r="C5" s="62" t="s">
        <v>150</v>
      </c>
      <c r="D5" s="63" t="s">
        <v>151</v>
      </c>
      <c r="E5" s="63" t="s">
        <v>152</v>
      </c>
      <c r="F5" s="63" t="s">
        <v>153</v>
      </c>
      <c r="G5" s="63" t="s">
        <v>154</v>
      </c>
      <c r="H5" s="63" t="s">
        <v>155</v>
      </c>
      <c r="I5" s="63" t="s">
        <v>156</v>
      </c>
      <c r="J5" s="64" t="s">
        <v>157</v>
      </c>
      <c r="K5" s="65"/>
      <c r="L5" s="62" t="s">
        <v>150</v>
      </c>
      <c r="M5" s="63" t="s">
        <v>151</v>
      </c>
      <c r="N5" s="63" t="s">
        <v>152</v>
      </c>
      <c r="O5" s="63" t="s">
        <v>153</v>
      </c>
      <c r="P5" s="63" t="s">
        <v>154</v>
      </c>
      <c r="Q5" s="63" t="s">
        <v>155</v>
      </c>
      <c r="R5" s="63" t="s">
        <v>158</v>
      </c>
      <c r="S5" s="64" t="s">
        <v>157</v>
      </c>
    </row>
    <row r="6" spans="1:25" ht="18" customHeight="1">
      <c r="A6" s="28">
        <v>1990</v>
      </c>
      <c r="B6" s="29"/>
      <c r="C6" s="66">
        <v>460</v>
      </c>
      <c r="D6" s="67">
        <v>507</v>
      </c>
      <c r="E6" s="67">
        <v>167</v>
      </c>
      <c r="F6" s="67">
        <v>215</v>
      </c>
      <c r="G6" s="67">
        <v>105</v>
      </c>
      <c r="H6" s="67">
        <v>79</v>
      </c>
      <c r="I6" s="67">
        <v>34</v>
      </c>
      <c r="J6" s="68">
        <v>1567</v>
      </c>
      <c r="K6" s="65"/>
      <c r="L6" s="69">
        <v>29.4</v>
      </c>
      <c r="M6" s="70">
        <v>32.4</v>
      </c>
      <c r="N6" s="70">
        <v>10.7</v>
      </c>
      <c r="O6" s="70">
        <v>13.7</v>
      </c>
      <c r="P6" s="70">
        <v>6.7</v>
      </c>
      <c r="Q6" s="70">
        <v>5</v>
      </c>
      <c r="R6" s="70">
        <v>2.2000000000000002</v>
      </c>
      <c r="S6" s="71">
        <v>100</v>
      </c>
    </row>
    <row r="7" spans="1:25" s="58" customFormat="1" ht="18" customHeight="1">
      <c r="A7" s="32">
        <v>1995</v>
      </c>
      <c r="B7" s="33"/>
      <c r="C7" s="72">
        <v>433</v>
      </c>
      <c r="D7" s="73">
        <v>513</v>
      </c>
      <c r="E7" s="73">
        <v>189</v>
      </c>
      <c r="F7" s="73">
        <v>277</v>
      </c>
      <c r="G7" s="73">
        <v>135</v>
      </c>
      <c r="H7" s="73">
        <v>86</v>
      </c>
      <c r="I7" s="73">
        <v>58</v>
      </c>
      <c r="J7" s="74">
        <v>1691</v>
      </c>
      <c r="K7" s="65"/>
      <c r="L7" s="75">
        <v>25.6</v>
      </c>
      <c r="M7" s="76">
        <v>30.3</v>
      </c>
      <c r="N7" s="76">
        <v>11.2</v>
      </c>
      <c r="O7" s="76">
        <v>16.399999999999999</v>
      </c>
      <c r="P7" s="76">
        <v>8</v>
      </c>
      <c r="Q7" s="76">
        <v>5.0999999999999996</v>
      </c>
      <c r="R7" s="76">
        <v>3.4</v>
      </c>
      <c r="S7" s="77">
        <v>100</v>
      </c>
      <c r="T7" s="57"/>
    </row>
    <row r="8" spans="1:25" ht="18" customHeight="1">
      <c r="A8" s="32">
        <v>2000</v>
      </c>
      <c r="B8" s="33"/>
      <c r="C8" s="72">
        <v>299</v>
      </c>
      <c r="D8" s="73">
        <v>460</v>
      </c>
      <c r="E8" s="73">
        <v>171</v>
      </c>
      <c r="F8" s="73">
        <v>219</v>
      </c>
      <c r="G8" s="73">
        <v>120</v>
      </c>
      <c r="H8" s="73">
        <v>78</v>
      </c>
      <c r="I8" s="73">
        <v>49</v>
      </c>
      <c r="J8" s="74">
        <v>1396</v>
      </c>
      <c r="K8" s="65"/>
      <c r="L8" s="75">
        <v>21.4</v>
      </c>
      <c r="M8" s="76">
        <v>33</v>
      </c>
      <c r="N8" s="76">
        <v>12.2</v>
      </c>
      <c r="O8" s="76">
        <v>15.7</v>
      </c>
      <c r="P8" s="76">
        <v>8.6</v>
      </c>
      <c r="Q8" s="76">
        <v>5.6</v>
      </c>
      <c r="R8" s="76">
        <v>3.5</v>
      </c>
      <c r="S8" s="77">
        <v>100</v>
      </c>
    </row>
    <row r="9" spans="1:25" s="58" customFormat="1" ht="18" customHeight="1">
      <c r="A9" s="32">
        <v>2001</v>
      </c>
      <c r="B9" s="33"/>
      <c r="C9" s="72">
        <v>295</v>
      </c>
      <c r="D9" s="73">
        <v>461</v>
      </c>
      <c r="E9" s="73">
        <v>163</v>
      </c>
      <c r="F9" s="73">
        <v>231</v>
      </c>
      <c r="G9" s="73">
        <v>117</v>
      </c>
      <c r="H9" s="73">
        <v>75</v>
      </c>
      <c r="I9" s="73">
        <v>49</v>
      </c>
      <c r="J9" s="74">
        <v>1391</v>
      </c>
      <c r="K9" s="65"/>
      <c r="L9" s="75">
        <v>21.2</v>
      </c>
      <c r="M9" s="76">
        <v>33.1</v>
      </c>
      <c r="N9" s="76">
        <v>11.7</v>
      </c>
      <c r="O9" s="76">
        <v>16.600000000000001</v>
      </c>
      <c r="P9" s="76">
        <v>8.4</v>
      </c>
      <c r="Q9" s="76">
        <v>5.4</v>
      </c>
      <c r="R9" s="76">
        <v>3.5</v>
      </c>
      <c r="S9" s="77">
        <v>100</v>
      </c>
      <c r="T9" s="57"/>
    </row>
    <row r="10" spans="1:25" ht="18" customHeight="1">
      <c r="A10" s="32">
        <v>2002</v>
      </c>
      <c r="B10" s="33"/>
      <c r="C10" s="72">
        <v>307</v>
      </c>
      <c r="D10" s="73">
        <v>433</v>
      </c>
      <c r="E10" s="73">
        <v>163</v>
      </c>
      <c r="F10" s="73">
        <v>211</v>
      </c>
      <c r="G10" s="73">
        <v>111</v>
      </c>
      <c r="H10" s="73">
        <v>80</v>
      </c>
      <c r="I10" s="73">
        <v>42</v>
      </c>
      <c r="J10" s="74">
        <v>1347</v>
      </c>
      <c r="K10" s="65"/>
      <c r="L10" s="75">
        <v>22.8</v>
      </c>
      <c r="M10" s="76">
        <v>32.1</v>
      </c>
      <c r="N10" s="76">
        <v>12.1</v>
      </c>
      <c r="O10" s="76">
        <v>15.7</v>
      </c>
      <c r="P10" s="76">
        <v>8.1999999999999993</v>
      </c>
      <c r="Q10" s="76">
        <v>5.9</v>
      </c>
      <c r="R10" s="76">
        <v>3.1</v>
      </c>
      <c r="S10" s="77">
        <v>100</v>
      </c>
    </row>
    <row r="11" spans="1:25" s="58" customFormat="1" ht="18" customHeight="1">
      <c r="A11" s="32">
        <v>2003</v>
      </c>
      <c r="B11" s="33"/>
      <c r="C11" s="72">
        <v>287</v>
      </c>
      <c r="D11" s="73">
        <v>436</v>
      </c>
      <c r="E11" s="73">
        <v>169</v>
      </c>
      <c r="F11" s="73">
        <v>215</v>
      </c>
      <c r="G11" s="73">
        <v>118</v>
      </c>
      <c r="H11" s="73">
        <v>76</v>
      </c>
      <c r="I11" s="73">
        <v>41</v>
      </c>
      <c r="J11" s="74">
        <v>1342</v>
      </c>
      <c r="K11" s="65"/>
      <c r="L11" s="75">
        <v>21.4</v>
      </c>
      <c r="M11" s="76">
        <v>32.5</v>
      </c>
      <c r="N11" s="76">
        <v>12.6</v>
      </c>
      <c r="O11" s="76">
        <v>16</v>
      </c>
      <c r="P11" s="76">
        <v>8.8000000000000007</v>
      </c>
      <c r="Q11" s="76">
        <v>5.7</v>
      </c>
      <c r="R11" s="76">
        <v>3.1</v>
      </c>
      <c r="S11" s="77">
        <v>100</v>
      </c>
      <c r="T11" s="57"/>
    </row>
    <row r="12" spans="1:25" ht="18" customHeight="1">
      <c r="A12" s="32">
        <v>2004</v>
      </c>
      <c r="B12" s="33" t="s">
        <v>159</v>
      </c>
      <c r="C12" s="72" t="s">
        <v>160</v>
      </c>
      <c r="D12" s="73" t="s">
        <v>160</v>
      </c>
      <c r="E12" s="73" t="s">
        <v>160</v>
      </c>
      <c r="F12" s="73" t="s">
        <v>160</v>
      </c>
      <c r="G12" s="73" t="s">
        <v>160</v>
      </c>
      <c r="H12" s="73" t="s">
        <v>160</v>
      </c>
      <c r="I12" s="73" t="s">
        <v>160</v>
      </c>
      <c r="J12" s="74" t="s">
        <v>160</v>
      </c>
      <c r="K12" s="65"/>
      <c r="L12" s="78" t="s">
        <v>160</v>
      </c>
      <c r="M12" s="79" t="s">
        <v>160</v>
      </c>
      <c r="N12" s="79" t="s">
        <v>160</v>
      </c>
      <c r="O12" s="79" t="s">
        <v>160</v>
      </c>
      <c r="P12" s="79" t="s">
        <v>160</v>
      </c>
      <c r="Q12" s="79" t="s">
        <v>160</v>
      </c>
      <c r="R12" s="79" t="s">
        <v>160</v>
      </c>
      <c r="S12" s="80" t="s">
        <v>161</v>
      </c>
    </row>
    <row r="13" spans="1:25" s="58" customFormat="1" ht="18" customHeight="1">
      <c r="A13" s="32">
        <v>2005</v>
      </c>
      <c r="B13" s="33"/>
      <c r="C13" s="72">
        <v>252</v>
      </c>
      <c r="D13" s="73">
        <v>399</v>
      </c>
      <c r="E13" s="73">
        <v>155</v>
      </c>
      <c r="F13" s="73">
        <v>202</v>
      </c>
      <c r="G13" s="73">
        <v>119</v>
      </c>
      <c r="H13" s="73">
        <v>64</v>
      </c>
      <c r="I13" s="73">
        <v>40</v>
      </c>
      <c r="J13" s="74">
        <v>1231</v>
      </c>
      <c r="K13" s="65"/>
      <c r="L13" s="75">
        <v>20.5</v>
      </c>
      <c r="M13" s="76">
        <v>32.4</v>
      </c>
      <c r="N13" s="76">
        <v>12.6</v>
      </c>
      <c r="O13" s="76">
        <v>16.399999999999999</v>
      </c>
      <c r="P13" s="76">
        <v>9.6999999999999993</v>
      </c>
      <c r="Q13" s="76">
        <v>5.2</v>
      </c>
      <c r="R13" s="76">
        <v>3.2</v>
      </c>
      <c r="S13" s="77">
        <v>100</v>
      </c>
      <c r="T13" s="57"/>
    </row>
    <row r="14" spans="1:25" ht="18" customHeight="1">
      <c r="A14" s="32">
        <v>2006</v>
      </c>
      <c r="B14" s="33" t="s">
        <v>137</v>
      </c>
      <c r="C14" s="72">
        <v>18</v>
      </c>
      <c r="D14" s="73">
        <v>77</v>
      </c>
      <c r="E14" s="73">
        <v>48</v>
      </c>
      <c r="F14" s="73">
        <v>91</v>
      </c>
      <c r="G14" s="73">
        <v>57</v>
      </c>
      <c r="H14" s="73">
        <v>49</v>
      </c>
      <c r="I14" s="73">
        <v>31</v>
      </c>
      <c r="J14" s="74">
        <v>371</v>
      </c>
      <c r="K14" s="65"/>
      <c r="L14" s="75">
        <v>4.9000000000000004</v>
      </c>
      <c r="M14" s="76">
        <v>20.8</v>
      </c>
      <c r="N14" s="76">
        <v>12.9</v>
      </c>
      <c r="O14" s="76">
        <v>24.5</v>
      </c>
      <c r="P14" s="76">
        <v>15.4</v>
      </c>
      <c r="Q14" s="76">
        <v>13.2</v>
      </c>
      <c r="R14" s="76">
        <v>8.4</v>
      </c>
      <c r="S14" s="77">
        <v>100</v>
      </c>
    </row>
    <row r="15" spans="1:25" s="58" customFormat="1" ht="18" customHeight="1">
      <c r="A15" s="32">
        <v>2007</v>
      </c>
      <c r="B15" s="33" t="s">
        <v>137</v>
      </c>
      <c r="C15" s="72">
        <v>41</v>
      </c>
      <c r="D15" s="73">
        <v>90</v>
      </c>
      <c r="E15" s="73">
        <v>43</v>
      </c>
      <c r="F15" s="73">
        <v>82</v>
      </c>
      <c r="G15" s="73">
        <v>58</v>
      </c>
      <c r="H15" s="73">
        <v>45</v>
      </c>
      <c r="I15" s="73">
        <v>30</v>
      </c>
      <c r="J15" s="74">
        <v>389</v>
      </c>
      <c r="K15" s="65"/>
      <c r="L15" s="75">
        <v>10.5</v>
      </c>
      <c r="M15" s="76">
        <v>23.1</v>
      </c>
      <c r="N15" s="76">
        <v>11.1</v>
      </c>
      <c r="O15" s="76">
        <v>21.1</v>
      </c>
      <c r="P15" s="76">
        <v>14.9</v>
      </c>
      <c r="Q15" s="76">
        <v>11.6</v>
      </c>
      <c r="R15" s="76">
        <v>7.7</v>
      </c>
      <c r="S15" s="77">
        <v>100</v>
      </c>
      <c r="T15" s="57"/>
    </row>
    <row r="16" spans="1:25" ht="18" customHeight="1">
      <c r="A16" s="32">
        <v>2008</v>
      </c>
      <c r="B16" s="33" t="s">
        <v>137</v>
      </c>
      <c r="C16" s="72">
        <v>37</v>
      </c>
      <c r="D16" s="73">
        <v>85</v>
      </c>
      <c r="E16" s="73">
        <v>34</v>
      </c>
      <c r="F16" s="73">
        <v>79</v>
      </c>
      <c r="G16" s="73">
        <v>56</v>
      </c>
      <c r="H16" s="73">
        <v>43</v>
      </c>
      <c r="I16" s="73">
        <v>27</v>
      </c>
      <c r="J16" s="74">
        <v>361</v>
      </c>
      <c r="K16" s="65"/>
      <c r="L16" s="75">
        <v>10.199999999999999</v>
      </c>
      <c r="M16" s="76">
        <v>23.5</v>
      </c>
      <c r="N16" s="76">
        <v>9.4</v>
      </c>
      <c r="O16" s="76">
        <v>21.9</v>
      </c>
      <c r="P16" s="76">
        <v>15.5</v>
      </c>
      <c r="Q16" s="76">
        <v>11.9</v>
      </c>
      <c r="R16" s="76">
        <v>7.5</v>
      </c>
      <c r="S16" s="77">
        <v>100</v>
      </c>
    </row>
    <row r="17" spans="1:20" s="58" customFormat="1" ht="18" customHeight="1">
      <c r="A17" s="32">
        <v>2009</v>
      </c>
      <c r="B17" s="33" t="s">
        <v>137</v>
      </c>
      <c r="C17" s="72">
        <v>32</v>
      </c>
      <c r="D17" s="73">
        <v>100</v>
      </c>
      <c r="E17" s="73">
        <v>37</v>
      </c>
      <c r="F17" s="73">
        <v>95</v>
      </c>
      <c r="G17" s="73">
        <v>57</v>
      </c>
      <c r="H17" s="73">
        <v>41</v>
      </c>
      <c r="I17" s="73">
        <v>30</v>
      </c>
      <c r="J17" s="74">
        <v>392</v>
      </c>
      <c r="K17" s="65"/>
      <c r="L17" s="75">
        <v>8.1999999999999993</v>
      </c>
      <c r="M17" s="76">
        <v>25.5</v>
      </c>
      <c r="N17" s="76">
        <v>9.4</v>
      </c>
      <c r="O17" s="76">
        <v>24.2</v>
      </c>
      <c r="P17" s="76">
        <v>14.5</v>
      </c>
      <c r="Q17" s="76">
        <v>10.5</v>
      </c>
      <c r="R17" s="76">
        <v>7.7</v>
      </c>
      <c r="S17" s="77">
        <v>100</v>
      </c>
      <c r="T17" s="57"/>
    </row>
    <row r="18" spans="1:20" ht="18" customHeight="1">
      <c r="A18" s="32">
        <v>2010</v>
      </c>
      <c r="B18" s="33" t="s">
        <v>137</v>
      </c>
      <c r="C18" s="72">
        <v>38</v>
      </c>
      <c r="D18" s="73">
        <v>83</v>
      </c>
      <c r="E18" s="73">
        <v>34</v>
      </c>
      <c r="F18" s="73">
        <v>84</v>
      </c>
      <c r="G18" s="73">
        <v>65</v>
      </c>
      <c r="H18" s="73">
        <v>46</v>
      </c>
      <c r="I18" s="73">
        <v>27</v>
      </c>
      <c r="J18" s="74">
        <v>377</v>
      </c>
      <c r="K18" s="65"/>
      <c r="L18" s="75">
        <v>10.1</v>
      </c>
      <c r="M18" s="76">
        <v>22</v>
      </c>
      <c r="N18" s="76">
        <v>9</v>
      </c>
      <c r="O18" s="76">
        <v>22.3</v>
      </c>
      <c r="P18" s="76">
        <v>17.2</v>
      </c>
      <c r="Q18" s="76">
        <v>12.2</v>
      </c>
      <c r="R18" s="76">
        <v>7.2</v>
      </c>
      <c r="S18" s="77">
        <v>100</v>
      </c>
    </row>
    <row r="19" spans="1:20" s="58" customFormat="1" ht="18" customHeight="1">
      <c r="A19" s="32">
        <v>2011</v>
      </c>
      <c r="B19" s="33" t="s">
        <v>137</v>
      </c>
      <c r="C19" s="72">
        <v>30</v>
      </c>
      <c r="D19" s="73">
        <v>80</v>
      </c>
      <c r="E19" s="73">
        <v>31</v>
      </c>
      <c r="F19" s="73">
        <v>74</v>
      </c>
      <c r="G19" s="73">
        <v>61</v>
      </c>
      <c r="H19" s="73">
        <v>47</v>
      </c>
      <c r="I19" s="73">
        <v>30</v>
      </c>
      <c r="J19" s="74">
        <v>353</v>
      </c>
      <c r="K19" s="65"/>
      <c r="L19" s="75">
        <v>8.5</v>
      </c>
      <c r="M19" s="76">
        <v>22.7</v>
      </c>
      <c r="N19" s="76">
        <v>8.8000000000000007</v>
      </c>
      <c r="O19" s="76">
        <v>21</v>
      </c>
      <c r="P19" s="76">
        <v>17.3</v>
      </c>
      <c r="Q19" s="76">
        <v>13.3</v>
      </c>
      <c r="R19" s="76">
        <v>8.5</v>
      </c>
      <c r="S19" s="77">
        <v>100</v>
      </c>
      <c r="T19" s="57"/>
    </row>
    <row r="20" spans="1:20" ht="18" customHeight="1">
      <c r="A20" s="32">
        <v>2012</v>
      </c>
      <c r="B20" s="33" t="s">
        <v>137</v>
      </c>
      <c r="C20" s="72">
        <v>32</v>
      </c>
      <c r="D20" s="73">
        <v>76</v>
      </c>
      <c r="E20" s="73">
        <v>34</v>
      </c>
      <c r="F20" s="73">
        <v>73</v>
      </c>
      <c r="G20" s="73">
        <v>60</v>
      </c>
      <c r="H20" s="73">
        <v>50</v>
      </c>
      <c r="I20" s="73">
        <v>29</v>
      </c>
      <c r="J20" s="74">
        <v>354</v>
      </c>
      <c r="K20" s="65"/>
      <c r="L20" s="75">
        <v>9</v>
      </c>
      <c r="M20" s="76">
        <v>21.5</v>
      </c>
      <c r="N20" s="76">
        <v>9.6</v>
      </c>
      <c r="O20" s="76">
        <v>20.6</v>
      </c>
      <c r="P20" s="76">
        <v>16.899999999999999</v>
      </c>
      <c r="Q20" s="76">
        <v>14.1</v>
      </c>
      <c r="R20" s="76">
        <v>8.1999999999999993</v>
      </c>
      <c r="S20" s="77">
        <v>100</v>
      </c>
    </row>
    <row r="21" spans="1:20" s="58" customFormat="1" ht="18" customHeight="1">
      <c r="A21" s="32">
        <v>2013</v>
      </c>
      <c r="B21" s="33" t="s">
        <v>137</v>
      </c>
      <c r="C21" s="72">
        <v>28</v>
      </c>
      <c r="D21" s="73">
        <v>72</v>
      </c>
      <c r="E21" s="73">
        <v>33</v>
      </c>
      <c r="F21" s="73">
        <v>70</v>
      </c>
      <c r="G21" s="73">
        <v>59</v>
      </c>
      <c r="H21" s="73">
        <v>46</v>
      </c>
      <c r="I21" s="73">
        <v>29</v>
      </c>
      <c r="J21" s="74">
        <v>337</v>
      </c>
      <c r="K21" s="65"/>
      <c r="L21" s="75">
        <v>8.3000000000000007</v>
      </c>
      <c r="M21" s="76">
        <v>21.4</v>
      </c>
      <c r="N21" s="76">
        <v>9.8000000000000007</v>
      </c>
      <c r="O21" s="76">
        <v>20.8</v>
      </c>
      <c r="P21" s="76">
        <v>17.5</v>
      </c>
      <c r="Q21" s="76">
        <v>13.6</v>
      </c>
      <c r="R21" s="76">
        <v>8.6</v>
      </c>
      <c r="S21" s="77">
        <v>100</v>
      </c>
      <c r="T21" s="57"/>
    </row>
    <row r="22" spans="1:20" ht="18" customHeight="1">
      <c r="A22" s="32">
        <v>2014</v>
      </c>
      <c r="B22" s="33" t="s">
        <v>137</v>
      </c>
      <c r="C22" s="72">
        <v>23</v>
      </c>
      <c r="D22" s="73">
        <v>67</v>
      </c>
      <c r="E22" s="73">
        <v>28</v>
      </c>
      <c r="F22" s="73">
        <v>72</v>
      </c>
      <c r="G22" s="73">
        <v>70</v>
      </c>
      <c r="H22" s="73">
        <v>44</v>
      </c>
      <c r="I22" s="73">
        <v>32</v>
      </c>
      <c r="J22" s="74">
        <v>336</v>
      </c>
      <c r="K22" s="65"/>
      <c r="L22" s="75">
        <v>6.8</v>
      </c>
      <c r="M22" s="76">
        <v>19.899999999999999</v>
      </c>
      <c r="N22" s="76">
        <v>8.3000000000000007</v>
      </c>
      <c r="O22" s="76">
        <v>21.4</v>
      </c>
      <c r="P22" s="76">
        <v>20.8</v>
      </c>
      <c r="Q22" s="76">
        <v>13.1</v>
      </c>
      <c r="R22" s="76">
        <v>9.5</v>
      </c>
      <c r="S22" s="77">
        <v>100</v>
      </c>
    </row>
    <row r="23" spans="1:20" s="58" customFormat="1" ht="18" customHeight="1">
      <c r="A23" s="32">
        <v>2015</v>
      </c>
      <c r="B23" s="33" t="s">
        <v>137</v>
      </c>
      <c r="C23" s="72">
        <v>24</v>
      </c>
      <c r="D23" s="73">
        <v>61</v>
      </c>
      <c r="E23" s="73">
        <v>28</v>
      </c>
      <c r="F23" s="73">
        <v>72</v>
      </c>
      <c r="G23" s="73">
        <v>70</v>
      </c>
      <c r="H23" s="73">
        <v>44</v>
      </c>
      <c r="I23" s="73">
        <v>29</v>
      </c>
      <c r="J23" s="74">
        <v>328</v>
      </c>
      <c r="K23" s="65"/>
      <c r="L23" s="75">
        <v>7.3</v>
      </c>
      <c r="M23" s="76">
        <v>18.600000000000001</v>
      </c>
      <c r="N23" s="76">
        <v>8.5</v>
      </c>
      <c r="O23" s="76">
        <v>22</v>
      </c>
      <c r="P23" s="76">
        <v>21.3</v>
      </c>
      <c r="Q23" s="76">
        <v>13.4</v>
      </c>
      <c r="R23" s="76">
        <v>8.8000000000000007</v>
      </c>
      <c r="S23" s="77">
        <v>100</v>
      </c>
      <c r="T23" s="57"/>
    </row>
    <row r="24" spans="1:20" s="58" customFormat="1" ht="18" customHeight="1">
      <c r="A24" s="38">
        <v>2016</v>
      </c>
      <c r="B24" s="81" t="s">
        <v>137</v>
      </c>
      <c r="C24" s="82">
        <v>19</v>
      </c>
      <c r="D24" s="83">
        <v>55</v>
      </c>
      <c r="E24" s="83">
        <v>31</v>
      </c>
      <c r="F24" s="83">
        <v>72</v>
      </c>
      <c r="G24" s="83">
        <v>68</v>
      </c>
      <c r="H24" s="83">
        <v>41</v>
      </c>
      <c r="I24" s="83">
        <v>30</v>
      </c>
      <c r="J24" s="84">
        <v>316</v>
      </c>
      <c r="K24" s="65"/>
      <c r="L24" s="85">
        <v>6</v>
      </c>
      <c r="M24" s="86">
        <v>17.399999999999999</v>
      </c>
      <c r="N24" s="86">
        <v>9.8000000000000007</v>
      </c>
      <c r="O24" s="86">
        <v>22.8</v>
      </c>
      <c r="P24" s="86">
        <v>21.5</v>
      </c>
      <c r="Q24" s="86">
        <v>13</v>
      </c>
      <c r="R24" s="86">
        <v>9.5</v>
      </c>
      <c r="S24" s="87">
        <v>100</v>
      </c>
      <c r="T24" s="57"/>
    </row>
    <row r="25" spans="1:20" s="58" customFormat="1" ht="18" customHeight="1">
      <c r="A25" s="38">
        <v>2017</v>
      </c>
      <c r="B25" s="81" t="s">
        <v>137</v>
      </c>
      <c r="C25" s="82">
        <v>22</v>
      </c>
      <c r="D25" s="73">
        <v>60</v>
      </c>
      <c r="E25" s="73">
        <v>33</v>
      </c>
      <c r="F25" s="73">
        <v>68</v>
      </c>
      <c r="G25" s="73">
        <v>65</v>
      </c>
      <c r="H25" s="73">
        <v>45</v>
      </c>
      <c r="I25" s="73">
        <v>28</v>
      </c>
      <c r="J25" s="88">
        <v>321</v>
      </c>
      <c r="K25" s="89"/>
      <c r="L25" s="75">
        <v>6.9</v>
      </c>
      <c r="M25" s="76">
        <v>18.7</v>
      </c>
      <c r="N25" s="76">
        <v>10.3</v>
      </c>
      <c r="O25" s="76">
        <v>21.2</v>
      </c>
      <c r="P25" s="76">
        <v>20.2</v>
      </c>
      <c r="Q25" s="76">
        <v>14</v>
      </c>
      <c r="R25" s="76">
        <v>8.6999999999999993</v>
      </c>
      <c r="S25" s="77">
        <v>100</v>
      </c>
      <c r="T25" s="57"/>
    </row>
    <row r="26" spans="1:20" s="58" customFormat="1" ht="18" customHeight="1">
      <c r="A26" s="38">
        <v>2018</v>
      </c>
      <c r="B26" s="81" t="s">
        <v>137</v>
      </c>
      <c r="C26" s="82">
        <v>20</v>
      </c>
      <c r="D26" s="73">
        <v>51</v>
      </c>
      <c r="E26" s="73">
        <v>29</v>
      </c>
      <c r="F26" s="73">
        <v>74</v>
      </c>
      <c r="G26" s="73">
        <v>73</v>
      </c>
      <c r="H26" s="73">
        <v>45</v>
      </c>
      <c r="I26" s="73">
        <v>26</v>
      </c>
      <c r="J26" s="88">
        <v>318</v>
      </c>
      <c r="K26" s="89"/>
      <c r="L26" s="75">
        <v>6.3</v>
      </c>
      <c r="M26" s="76">
        <v>16</v>
      </c>
      <c r="N26" s="76">
        <v>9.1</v>
      </c>
      <c r="O26" s="76">
        <v>23.3</v>
      </c>
      <c r="P26" s="76">
        <v>23</v>
      </c>
      <c r="Q26" s="76">
        <v>14.2</v>
      </c>
      <c r="R26" s="76">
        <v>8.1999999999999993</v>
      </c>
      <c r="S26" s="77">
        <v>100</v>
      </c>
      <c r="T26" s="57"/>
    </row>
    <row r="27" spans="1:20" s="58" customFormat="1" ht="18" customHeight="1">
      <c r="A27" s="38">
        <v>2019</v>
      </c>
      <c r="B27" s="81" t="s">
        <v>137</v>
      </c>
      <c r="C27" s="82">
        <v>24</v>
      </c>
      <c r="D27" s="73">
        <v>46</v>
      </c>
      <c r="E27" s="73">
        <v>33</v>
      </c>
      <c r="F27" s="73">
        <v>64</v>
      </c>
      <c r="G27" s="73">
        <v>68</v>
      </c>
      <c r="H27" s="73">
        <v>42</v>
      </c>
      <c r="I27" s="73">
        <v>29</v>
      </c>
      <c r="J27" s="88">
        <v>306</v>
      </c>
      <c r="K27" s="89"/>
      <c r="L27" s="75">
        <v>7.8</v>
      </c>
      <c r="M27" s="76">
        <v>15</v>
      </c>
      <c r="N27" s="76">
        <v>10.8</v>
      </c>
      <c r="O27" s="76">
        <v>20.9</v>
      </c>
      <c r="P27" s="76">
        <v>22.2</v>
      </c>
      <c r="Q27" s="76">
        <v>13.7</v>
      </c>
      <c r="R27" s="76">
        <v>9.5</v>
      </c>
      <c r="S27" s="77">
        <v>100</v>
      </c>
      <c r="T27" s="57"/>
    </row>
    <row r="28" spans="1:20" s="58" customFormat="1" ht="18" customHeight="1">
      <c r="A28" s="38">
        <v>2020</v>
      </c>
      <c r="B28" s="81" t="s">
        <v>137</v>
      </c>
      <c r="C28" s="72">
        <v>26</v>
      </c>
      <c r="D28" s="73">
        <v>51</v>
      </c>
      <c r="E28" s="73">
        <v>35</v>
      </c>
      <c r="F28" s="73">
        <v>72</v>
      </c>
      <c r="G28" s="73">
        <v>68</v>
      </c>
      <c r="H28" s="73">
        <v>41</v>
      </c>
      <c r="I28" s="73">
        <v>28</v>
      </c>
      <c r="J28" s="88">
        <v>321</v>
      </c>
      <c r="K28" s="90"/>
      <c r="L28" s="75">
        <v>8.1</v>
      </c>
      <c r="M28" s="76">
        <v>15.9</v>
      </c>
      <c r="N28" s="76">
        <v>10.9</v>
      </c>
      <c r="O28" s="76">
        <v>22.4</v>
      </c>
      <c r="P28" s="76">
        <v>21.2</v>
      </c>
      <c r="Q28" s="76">
        <v>12.8</v>
      </c>
      <c r="R28" s="76">
        <v>8.6999999999999993</v>
      </c>
      <c r="S28" s="77">
        <v>100</v>
      </c>
      <c r="T28" s="57"/>
    </row>
    <row r="29" spans="1:20" s="58" customFormat="1" ht="18" customHeight="1">
      <c r="A29" s="38">
        <v>2021</v>
      </c>
      <c r="B29" s="81" t="s">
        <v>137</v>
      </c>
      <c r="C29" s="72">
        <v>19</v>
      </c>
      <c r="D29" s="73">
        <v>64</v>
      </c>
      <c r="E29" s="73">
        <v>31</v>
      </c>
      <c r="F29" s="73">
        <v>69</v>
      </c>
      <c r="G29" s="73">
        <v>73</v>
      </c>
      <c r="H29" s="73">
        <v>45</v>
      </c>
      <c r="I29" s="73">
        <v>29</v>
      </c>
      <c r="J29" s="88">
        <v>330</v>
      </c>
      <c r="K29" s="90"/>
      <c r="L29" s="75">
        <v>5.8</v>
      </c>
      <c r="M29" s="76">
        <v>19.399999999999999</v>
      </c>
      <c r="N29" s="76">
        <v>9.4</v>
      </c>
      <c r="O29" s="76">
        <v>20.9</v>
      </c>
      <c r="P29" s="76">
        <v>22.1</v>
      </c>
      <c r="Q29" s="76">
        <v>13.6</v>
      </c>
      <c r="R29" s="76">
        <v>8.8000000000000007</v>
      </c>
      <c r="S29" s="77">
        <v>100</v>
      </c>
      <c r="T29" s="57"/>
    </row>
    <row r="30" spans="1:20" ht="18" customHeight="1">
      <c r="A30" s="32">
        <v>2022</v>
      </c>
      <c r="B30" s="33" t="s">
        <v>137</v>
      </c>
      <c r="C30" s="1904">
        <v>21</v>
      </c>
      <c r="D30" s="1905">
        <v>58</v>
      </c>
      <c r="E30" s="1905">
        <v>30</v>
      </c>
      <c r="F30" s="1905">
        <v>70</v>
      </c>
      <c r="G30" s="1905">
        <v>72</v>
      </c>
      <c r="H30" s="1905">
        <v>46</v>
      </c>
      <c r="I30" s="1905">
        <v>30</v>
      </c>
      <c r="J30" s="1906">
        <v>327</v>
      </c>
      <c r="K30" s="1907"/>
      <c r="L30" s="1908">
        <v>6.4</v>
      </c>
      <c r="M30" s="1909">
        <v>17.7</v>
      </c>
      <c r="N30" s="1909">
        <v>9.1999999999999993</v>
      </c>
      <c r="O30" s="1909">
        <v>21.4</v>
      </c>
      <c r="P30" s="1909">
        <v>22</v>
      </c>
      <c r="Q30" s="1909">
        <v>14.1</v>
      </c>
      <c r="R30" s="1909">
        <v>9.1999999999999993</v>
      </c>
      <c r="S30" s="1910">
        <v>100</v>
      </c>
    </row>
    <row r="31" spans="1:20" ht="18" customHeight="1">
      <c r="A31" s="1932">
        <v>2023</v>
      </c>
      <c r="B31" s="1911" t="s">
        <v>137</v>
      </c>
      <c r="C31" s="1654">
        <v>24</v>
      </c>
      <c r="D31" s="1655">
        <v>57</v>
      </c>
      <c r="E31" s="1655">
        <v>33</v>
      </c>
      <c r="F31" s="1655">
        <v>69</v>
      </c>
      <c r="G31" s="1655">
        <v>74</v>
      </c>
      <c r="H31" s="1655">
        <v>49</v>
      </c>
      <c r="I31" s="1655">
        <v>29</v>
      </c>
      <c r="J31" s="1934">
        <v>335</v>
      </c>
      <c r="K31" s="1935"/>
      <c r="L31" s="1936">
        <v>7.2</v>
      </c>
      <c r="M31" s="1937">
        <v>17</v>
      </c>
      <c r="N31" s="1937">
        <v>9.9</v>
      </c>
      <c r="O31" s="1937">
        <v>20.6</v>
      </c>
      <c r="P31" s="1937">
        <v>22.1</v>
      </c>
      <c r="Q31" s="1937">
        <v>14.6</v>
      </c>
      <c r="R31" s="1937">
        <v>8.6999999999999993</v>
      </c>
      <c r="S31" s="1938">
        <v>100</v>
      </c>
    </row>
    <row r="32" spans="1:20" s="58" customFormat="1" ht="39" customHeight="1">
      <c r="A32" s="2381" t="s">
        <v>2205</v>
      </c>
      <c r="B32" s="2382"/>
      <c r="C32" s="1654" t="s">
        <v>135</v>
      </c>
      <c r="D32" s="1655" t="s">
        <v>135</v>
      </c>
      <c r="E32" s="1655" t="s">
        <v>135</v>
      </c>
      <c r="F32" s="1655">
        <v>3</v>
      </c>
      <c r="G32" s="1655">
        <v>12</v>
      </c>
      <c r="H32" s="1655">
        <v>23</v>
      </c>
      <c r="I32" s="1655">
        <v>8</v>
      </c>
      <c r="J32" s="1934">
        <f>SUM(F32:I32)</f>
        <v>46</v>
      </c>
      <c r="K32" s="1656"/>
      <c r="L32" s="1657" t="s">
        <v>135</v>
      </c>
      <c r="M32" s="1658" t="s">
        <v>135</v>
      </c>
      <c r="N32" s="1658" t="s">
        <v>135</v>
      </c>
      <c r="O32" s="1658">
        <f>F32/$J32*100</f>
        <v>6.5217391304347823</v>
      </c>
      <c r="P32" s="1658">
        <f>G32/$J32*100</f>
        <v>26.086956521739129</v>
      </c>
      <c r="Q32" s="1658">
        <f>H32/$J32*100</f>
        <v>50</v>
      </c>
      <c r="R32" s="1658">
        <f>I32/$J32*100</f>
        <v>17.391304347826086</v>
      </c>
      <c r="S32" s="1938">
        <v>99.999999999999986</v>
      </c>
      <c r="T32" s="91"/>
    </row>
    <row r="33" spans="1:19" ht="13.5" customHeight="1">
      <c r="A33" s="92" t="s">
        <v>162</v>
      </c>
      <c r="B33" s="93"/>
      <c r="C33" s="93"/>
      <c r="D33" s="93"/>
      <c r="E33" s="93"/>
      <c r="F33" s="93"/>
      <c r="G33" s="93"/>
      <c r="H33" s="93"/>
      <c r="I33" s="94"/>
      <c r="J33" s="94"/>
      <c r="K33" s="93"/>
      <c r="L33" s="56"/>
      <c r="M33" s="56"/>
      <c r="N33" s="56"/>
      <c r="O33" s="56"/>
      <c r="P33" s="56"/>
      <c r="Q33" s="56"/>
      <c r="R33" s="56"/>
      <c r="S33" s="56"/>
    </row>
    <row r="34" spans="1:19" ht="13.5" customHeight="1">
      <c r="A34" s="51" t="s">
        <v>163</v>
      </c>
      <c r="B34" s="49"/>
      <c r="C34" s="49"/>
      <c r="D34" s="49"/>
      <c r="E34" s="49"/>
      <c r="F34" s="49"/>
      <c r="G34" s="49"/>
      <c r="H34" s="49"/>
      <c r="I34" s="56"/>
      <c r="J34" s="56"/>
      <c r="K34" s="49"/>
      <c r="L34" s="56"/>
      <c r="M34" s="56"/>
      <c r="N34" s="56"/>
      <c r="O34" s="56"/>
      <c r="P34" s="56"/>
      <c r="Q34" s="56"/>
      <c r="R34" s="56"/>
      <c r="S34" s="56"/>
    </row>
    <row r="35" spans="1:19" s="21" customFormat="1" ht="31.5" customHeight="1">
      <c r="A35" s="2383" t="s">
        <v>164</v>
      </c>
      <c r="B35" s="2383"/>
      <c r="C35" s="2383"/>
      <c r="D35" s="2383"/>
      <c r="E35" s="2368" t="s">
        <v>141</v>
      </c>
      <c r="F35" s="2368"/>
      <c r="G35" s="2368"/>
      <c r="H35" s="2368"/>
      <c r="I35" s="2368"/>
      <c r="J35" s="2368"/>
      <c r="K35" s="2368"/>
      <c r="L35" s="2368"/>
      <c r="M35" s="2368"/>
      <c r="N35" s="2368"/>
      <c r="O35" s="2368"/>
      <c r="P35" s="2368"/>
      <c r="Q35" s="2368"/>
      <c r="R35" s="2368"/>
      <c r="S35" s="2368"/>
    </row>
    <row r="36" spans="1:19" s="21" customFormat="1" ht="30" customHeight="1">
      <c r="A36" s="2383" t="s">
        <v>142</v>
      </c>
      <c r="B36" s="2383"/>
      <c r="C36" s="2383"/>
      <c r="D36" s="2383"/>
      <c r="E36" s="2369" t="s">
        <v>143</v>
      </c>
      <c r="F36" s="2368"/>
      <c r="G36" s="2368"/>
      <c r="H36" s="2368"/>
      <c r="I36" s="2368"/>
      <c r="J36" s="2368"/>
      <c r="K36" s="2368"/>
      <c r="L36" s="2368"/>
      <c r="M36" s="2368"/>
      <c r="N36" s="2368"/>
      <c r="O36" s="2368"/>
      <c r="P36" s="2368"/>
      <c r="Q36" s="2368"/>
      <c r="R36" s="2368"/>
      <c r="S36" s="2368"/>
    </row>
    <row r="37" spans="1:19" s="95" customFormat="1" ht="18" customHeight="1">
      <c r="A37" s="2384" t="s">
        <v>165</v>
      </c>
      <c r="B37" s="2384"/>
      <c r="C37" s="2384"/>
      <c r="D37" s="2384"/>
      <c r="E37" s="2385" t="s">
        <v>166</v>
      </c>
      <c r="F37" s="2385"/>
      <c r="G37" s="2385"/>
      <c r="H37" s="2385"/>
      <c r="I37" s="2385"/>
      <c r="J37" s="2385"/>
      <c r="K37" s="2385"/>
      <c r="L37" s="2385"/>
      <c r="M37" s="2385"/>
      <c r="N37" s="2385"/>
      <c r="O37" s="2385"/>
      <c r="P37" s="2385"/>
      <c r="Q37" s="2385"/>
      <c r="R37" s="2385"/>
      <c r="S37" s="2385"/>
    </row>
    <row r="38" spans="1:19" ht="13.5" customHeight="1">
      <c r="A38" s="2362" t="s">
        <v>167</v>
      </c>
      <c r="B38" s="2362"/>
      <c r="C38" s="2362"/>
      <c r="D38" s="2362"/>
      <c r="E38" s="2362"/>
      <c r="F38" s="2362"/>
      <c r="G38" s="2362"/>
      <c r="H38" s="2362"/>
      <c r="I38" s="2362"/>
      <c r="J38" s="2362"/>
      <c r="K38" s="2362"/>
      <c r="L38" s="2362"/>
      <c r="M38" s="2362"/>
      <c r="N38" s="2362"/>
      <c r="O38" s="2362"/>
      <c r="P38" s="2362"/>
      <c r="Q38" s="2362"/>
      <c r="R38" s="2362"/>
      <c r="S38" s="2362"/>
    </row>
    <row r="39" spans="1:19" ht="13.5" customHeight="1">
      <c r="A39" s="51"/>
      <c r="B39" s="56"/>
      <c r="C39" s="56"/>
      <c r="D39" s="56"/>
      <c r="E39" s="56"/>
      <c r="F39" s="56"/>
      <c r="G39" s="56"/>
      <c r="H39" s="56"/>
      <c r="I39" s="56"/>
      <c r="J39" s="56"/>
      <c r="K39" s="56"/>
      <c r="L39" s="56"/>
      <c r="M39" s="56"/>
      <c r="N39" s="56"/>
      <c r="O39" s="56"/>
      <c r="P39" s="56"/>
      <c r="Q39" s="56"/>
      <c r="R39" s="56"/>
      <c r="S39" s="56"/>
    </row>
    <row r="40" spans="1:19">
      <c r="A40" s="551" t="s">
        <v>2062</v>
      </c>
      <c r="B40" s="57"/>
      <c r="K40" s="57"/>
    </row>
    <row r="41" spans="1:19">
      <c r="A41" s="57"/>
      <c r="B41" s="57"/>
      <c r="K41" s="57"/>
    </row>
    <row r="42" spans="1:19">
      <c r="A42" s="57"/>
      <c r="B42" s="57"/>
      <c r="K42" s="57"/>
    </row>
    <row r="43" spans="1:19">
      <c r="A43" s="57"/>
      <c r="B43" s="57"/>
      <c r="K43" s="57"/>
    </row>
    <row r="44" spans="1:19">
      <c r="A44" s="57"/>
      <c r="B44" s="57"/>
      <c r="K44" s="57"/>
    </row>
    <row r="45" spans="1:19">
      <c r="A45" s="57"/>
      <c r="B45" s="57"/>
      <c r="K45" s="57"/>
    </row>
    <row r="46" spans="1:19">
      <c r="A46" s="57"/>
      <c r="B46" s="57"/>
      <c r="K46" s="57"/>
    </row>
    <row r="47" spans="1:19">
      <c r="A47" s="57"/>
      <c r="B47" s="57"/>
      <c r="K47" s="57"/>
    </row>
    <row r="48" spans="1:19">
      <c r="A48" s="57"/>
      <c r="B48" s="57"/>
      <c r="K48" s="57"/>
    </row>
    <row r="49" spans="1:11">
      <c r="A49" s="57"/>
      <c r="B49" s="57"/>
      <c r="K49" s="57"/>
    </row>
    <row r="50" spans="1:11">
      <c r="A50" s="57"/>
      <c r="B50" s="57"/>
      <c r="K50" s="57"/>
    </row>
    <row r="51" spans="1:11">
      <c r="A51" s="57"/>
      <c r="B51" s="57"/>
      <c r="K51" s="57"/>
    </row>
    <row r="52" spans="1:11">
      <c r="A52" s="57"/>
      <c r="B52" s="57"/>
      <c r="K52" s="57"/>
    </row>
    <row r="53" spans="1:11">
      <c r="A53" s="57"/>
      <c r="B53" s="57"/>
      <c r="K53" s="57"/>
    </row>
    <row r="54" spans="1:11">
      <c r="A54" s="57"/>
      <c r="B54" s="57"/>
      <c r="K54" s="57"/>
    </row>
    <row r="55" spans="1:11">
      <c r="A55" s="57"/>
      <c r="B55" s="57"/>
      <c r="K55" s="57"/>
    </row>
    <row r="56" spans="1:11">
      <c r="A56" s="57"/>
    </row>
    <row r="57" spans="1:11">
      <c r="A57" s="57"/>
    </row>
    <row r="58" spans="1:11">
      <c r="A58" s="57"/>
    </row>
    <row r="59" spans="1:11">
      <c r="A59" s="57"/>
    </row>
  </sheetData>
  <mergeCells count="11">
    <mergeCell ref="A36:D36"/>
    <mergeCell ref="E36:S36"/>
    <mergeCell ref="A37:D37"/>
    <mergeCell ref="E37:S37"/>
    <mergeCell ref="A38:S38"/>
    <mergeCell ref="A4:B5"/>
    <mergeCell ref="C4:J4"/>
    <mergeCell ref="L4:S4"/>
    <mergeCell ref="A32:B32"/>
    <mergeCell ref="A35:D35"/>
    <mergeCell ref="E35:S35"/>
  </mergeCells>
  <phoneticPr fontId="3"/>
  <pageMargins left="0.3543307086614173" right="0.3543307086614173" top="0.78740157480314965" bottom="0.78740157480314965" header="0.31496062992125984" footer="0.31496062992125984"/>
  <pageSetup paperSize="9" scale="78" orientation="portrait" horizontalDpi="4294967292" verticalDpi="4294967292"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11277-91F3-435A-BC87-FF65FAB608BF}">
  <dimension ref="A1:F40"/>
  <sheetViews>
    <sheetView showGridLines="0" zoomScaleNormal="100" zoomScaleSheetLayoutView="100" workbookViewId="0"/>
  </sheetViews>
  <sheetFormatPr defaultColWidth="12.83203125" defaultRowHeight="15.5"/>
  <cols>
    <col min="1" max="1" width="10.08203125" style="171" customWidth="1"/>
    <col min="2" max="6" width="14.75" style="171" customWidth="1"/>
    <col min="7" max="7" width="13.58203125" style="171" customWidth="1"/>
    <col min="8" max="16384" width="12.83203125" style="171"/>
  </cols>
  <sheetData>
    <row r="1" spans="1:6" ht="25">
      <c r="A1" s="957" t="s">
        <v>1504</v>
      </c>
      <c r="B1" s="59"/>
      <c r="C1" s="59"/>
      <c r="D1" s="59"/>
      <c r="E1" s="59"/>
      <c r="F1" s="59"/>
    </row>
    <row r="2" spans="1:6" ht="18" customHeight="1">
      <c r="A2" s="59"/>
      <c r="B2" s="59"/>
      <c r="C2" s="59"/>
      <c r="D2" s="59"/>
      <c r="E2" s="59"/>
      <c r="F2" s="59"/>
    </row>
    <row r="3" spans="1:6" ht="18" customHeight="1">
      <c r="A3" s="242"/>
      <c r="B3" s="59"/>
      <c r="C3" s="59"/>
      <c r="D3" s="59"/>
      <c r="E3" s="59"/>
      <c r="F3" s="313" t="s">
        <v>1495</v>
      </c>
    </row>
    <row r="4" spans="1:6" ht="24" customHeight="1">
      <c r="A4" s="1226" t="s">
        <v>1505</v>
      </c>
      <c r="B4" s="1226" t="s">
        <v>1506</v>
      </c>
      <c r="C4" s="1226" t="s">
        <v>1507</v>
      </c>
      <c r="D4" s="1226" t="s">
        <v>1508</v>
      </c>
      <c r="E4" s="1227" t="s">
        <v>1509</v>
      </c>
      <c r="F4" s="1228" t="s">
        <v>1510</v>
      </c>
    </row>
    <row r="5" spans="1:6" ht="21" customHeight="1">
      <c r="A5" s="899">
        <v>1990</v>
      </c>
      <c r="B5" s="1229">
        <v>8672</v>
      </c>
      <c r="C5" s="1229">
        <v>2957</v>
      </c>
      <c r="D5" s="1229">
        <v>1619</v>
      </c>
      <c r="E5" s="1230">
        <v>104</v>
      </c>
      <c r="F5" s="1231">
        <v>13352</v>
      </c>
    </row>
    <row r="6" spans="1:6" ht="21" customHeight="1">
      <c r="A6" s="899">
        <v>1995</v>
      </c>
      <c r="B6" s="1229">
        <v>8670</v>
      </c>
      <c r="C6" s="1229">
        <v>3531</v>
      </c>
      <c r="D6" s="1229">
        <v>1997</v>
      </c>
      <c r="E6" s="1230">
        <v>106</v>
      </c>
      <c r="F6" s="1231">
        <v>14304</v>
      </c>
    </row>
    <row r="7" spans="1:6" ht="21" customHeight="1">
      <c r="A7" s="899">
        <v>1996</v>
      </c>
      <c r="B7" s="1229">
        <v>7547</v>
      </c>
      <c r="C7" s="1229">
        <v>3307</v>
      </c>
      <c r="D7" s="1229">
        <v>1910</v>
      </c>
      <c r="E7" s="1230">
        <v>105</v>
      </c>
      <c r="F7" s="1231">
        <v>12869</v>
      </c>
    </row>
    <row r="8" spans="1:6" ht="21" customHeight="1">
      <c r="A8" s="899">
        <v>1997</v>
      </c>
      <c r="B8" s="1229">
        <v>6796</v>
      </c>
      <c r="C8" s="1229">
        <v>3232</v>
      </c>
      <c r="D8" s="1229">
        <v>1846</v>
      </c>
      <c r="E8" s="1230">
        <v>100</v>
      </c>
      <c r="F8" s="1231">
        <v>11974</v>
      </c>
    </row>
    <row r="9" spans="1:6" ht="21" customHeight="1">
      <c r="A9" s="899">
        <v>1998</v>
      </c>
      <c r="B9" s="1229">
        <v>6518</v>
      </c>
      <c r="C9" s="1229">
        <v>3228</v>
      </c>
      <c r="D9" s="1229">
        <v>1851</v>
      </c>
      <c r="E9" s="1230">
        <v>95</v>
      </c>
      <c r="F9" s="1231">
        <v>11692</v>
      </c>
    </row>
    <row r="10" spans="1:6" ht="21" customHeight="1">
      <c r="A10" s="899">
        <v>1999</v>
      </c>
      <c r="B10" s="1229">
        <v>6875</v>
      </c>
      <c r="C10" s="1229">
        <v>3368</v>
      </c>
      <c r="D10" s="1229">
        <v>1943</v>
      </c>
      <c r="E10" s="1230">
        <v>97</v>
      </c>
      <c r="F10" s="1231">
        <v>12283</v>
      </c>
    </row>
    <row r="11" spans="1:6" ht="21" customHeight="1">
      <c r="A11" s="899">
        <v>2000</v>
      </c>
      <c r="B11" s="1229">
        <v>6209</v>
      </c>
      <c r="C11" s="1229">
        <v>3166</v>
      </c>
      <c r="D11" s="1229">
        <v>1870</v>
      </c>
      <c r="E11" s="1230">
        <v>42</v>
      </c>
      <c r="F11" s="1231">
        <v>11287</v>
      </c>
    </row>
    <row r="12" spans="1:6" ht="21" customHeight="1">
      <c r="A12" s="899">
        <v>2001</v>
      </c>
      <c r="B12" s="1232" t="s">
        <v>524</v>
      </c>
      <c r="C12" s="1232" t="s">
        <v>524</v>
      </c>
      <c r="D12" s="1232" t="s">
        <v>524</v>
      </c>
      <c r="E12" s="1233" t="s">
        <v>524</v>
      </c>
      <c r="F12" s="1234" t="s">
        <v>524</v>
      </c>
    </row>
    <row r="13" spans="1:6" ht="21" customHeight="1">
      <c r="A13" s="899">
        <v>2002</v>
      </c>
      <c r="B13" s="1229">
        <v>6036</v>
      </c>
      <c r="C13" s="1229">
        <v>3222</v>
      </c>
      <c r="D13" s="1229">
        <v>1894</v>
      </c>
      <c r="E13" s="1230">
        <v>39</v>
      </c>
      <c r="F13" s="1231">
        <v>11191</v>
      </c>
    </row>
    <row r="14" spans="1:6" ht="21" customHeight="1">
      <c r="A14" s="899">
        <v>2003</v>
      </c>
      <c r="B14" s="1229">
        <v>6308</v>
      </c>
      <c r="C14" s="1229">
        <v>3418</v>
      </c>
      <c r="D14" s="1229">
        <v>1947</v>
      </c>
      <c r="E14" s="1230">
        <v>43</v>
      </c>
      <c r="F14" s="1231">
        <v>11716</v>
      </c>
    </row>
    <row r="15" spans="1:6" ht="21" customHeight="1">
      <c r="A15" s="899">
        <v>2004</v>
      </c>
      <c r="B15" s="1229">
        <v>6646</v>
      </c>
      <c r="C15" s="1229">
        <v>3316</v>
      </c>
      <c r="D15" s="1229">
        <v>1996</v>
      </c>
      <c r="E15" s="1230">
        <v>35</v>
      </c>
      <c r="F15" s="1231">
        <v>11993</v>
      </c>
    </row>
    <row r="16" spans="1:6" ht="21" customHeight="1">
      <c r="A16" s="899">
        <v>2005</v>
      </c>
      <c r="B16" s="1229">
        <v>6899</v>
      </c>
      <c r="C16" s="1229">
        <v>3500</v>
      </c>
      <c r="D16" s="1229">
        <v>2032</v>
      </c>
      <c r="E16" s="1230">
        <v>37</v>
      </c>
      <c r="F16" s="1231">
        <v>12468</v>
      </c>
    </row>
    <row r="17" spans="1:6" ht="21" customHeight="1">
      <c r="A17" s="899">
        <v>2006</v>
      </c>
      <c r="B17" s="1229">
        <v>7299</v>
      </c>
      <c r="C17" s="1229">
        <v>3509</v>
      </c>
      <c r="D17" s="1229">
        <v>2467</v>
      </c>
      <c r="E17" s="1230">
        <v>36</v>
      </c>
      <c r="F17" s="1231">
        <v>13311</v>
      </c>
    </row>
    <row r="18" spans="1:6" ht="21" customHeight="1">
      <c r="A18" s="899">
        <v>2007</v>
      </c>
      <c r="B18" s="1229">
        <v>7938</v>
      </c>
      <c r="C18" s="1229">
        <v>3975</v>
      </c>
      <c r="D18" s="1229">
        <v>2641</v>
      </c>
      <c r="E18" s="1230">
        <v>37</v>
      </c>
      <c r="F18" s="1231">
        <v>14591</v>
      </c>
    </row>
    <row r="19" spans="1:6" ht="21" customHeight="1">
      <c r="A19" s="899">
        <v>2008</v>
      </c>
      <c r="B19" s="1229">
        <v>7866</v>
      </c>
      <c r="C19" s="1229">
        <v>3759</v>
      </c>
      <c r="D19" s="1229">
        <v>2694</v>
      </c>
      <c r="E19" s="1230">
        <v>40</v>
      </c>
      <c r="F19" s="1231">
        <v>14359</v>
      </c>
    </row>
    <row r="20" spans="1:6" ht="21" customHeight="1">
      <c r="A20" s="899">
        <v>2009</v>
      </c>
      <c r="B20" s="1229">
        <v>9148</v>
      </c>
      <c r="C20" s="1229">
        <v>4610</v>
      </c>
      <c r="D20" s="1229">
        <v>3164</v>
      </c>
      <c r="E20" s="1230">
        <v>42</v>
      </c>
      <c r="F20" s="1231">
        <v>16964</v>
      </c>
    </row>
    <row r="21" spans="1:6" ht="21" customHeight="1">
      <c r="A21" s="899">
        <v>2010</v>
      </c>
      <c r="B21" s="1229">
        <v>8676</v>
      </c>
      <c r="C21" s="1229">
        <v>4010</v>
      </c>
      <c r="D21" s="1229">
        <v>2733</v>
      </c>
      <c r="E21" s="1230">
        <v>36</v>
      </c>
      <c r="F21" s="1231">
        <v>15455</v>
      </c>
    </row>
    <row r="22" spans="1:6" ht="21" customHeight="1">
      <c r="A22" s="899">
        <v>2011</v>
      </c>
      <c r="B22" s="1229">
        <v>9177</v>
      </c>
      <c r="C22" s="1229">
        <v>4184</v>
      </c>
      <c r="D22" s="1229">
        <v>2844</v>
      </c>
      <c r="E22" s="1230">
        <v>36</v>
      </c>
      <c r="F22" s="1231">
        <v>16241</v>
      </c>
    </row>
    <row r="23" spans="1:6" ht="21" customHeight="1">
      <c r="A23" s="1235">
        <v>2012</v>
      </c>
      <c r="B23" s="1229">
        <v>8629</v>
      </c>
      <c r="C23" s="1229">
        <v>3820</v>
      </c>
      <c r="D23" s="1229">
        <v>2426</v>
      </c>
      <c r="E23" s="1230">
        <v>27</v>
      </c>
      <c r="F23" s="1231">
        <v>14902</v>
      </c>
    </row>
    <row r="24" spans="1:6" ht="21" customHeight="1">
      <c r="A24" s="899">
        <v>2013</v>
      </c>
      <c r="B24" s="1229">
        <v>9655</v>
      </c>
      <c r="C24" s="1229">
        <v>4012</v>
      </c>
      <c r="D24" s="1229">
        <v>2509</v>
      </c>
      <c r="E24" s="1230">
        <v>27</v>
      </c>
      <c r="F24" s="1231">
        <v>16203</v>
      </c>
    </row>
    <row r="25" spans="1:6" ht="21" customHeight="1">
      <c r="A25" s="1236">
        <v>2014</v>
      </c>
      <c r="B25" s="1229">
        <v>9092</v>
      </c>
      <c r="C25" s="1229">
        <v>3721</v>
      </c>
      <c r="D25" s="1229">
        <v>2465</v>
      </c>
      <c r="E25" s="1230">
        <v>25</v>
      </c>
      <c r="F25" s="1231">
        <v>15303</v>
      </c>
    </row>
    <row r="26" spans="1:6" ht="21" customHeight="1">
      <c r="A26" s="899">
        <v>2015</v>
      </c>
      <c r="B26" s="1229">
        <v>9934</v>
      </c>
      <c r="C26" s="1229">
        <v>3951</v>
      </c>
      <c r="D26" s="1229">
        <v>2540</v>
      </c>
      <c r="E26" s="1230">
        <v>26</v>
      </c>
      <c r="F26" s="1231">
        <v>16451</v>
      </c>
    </row>
    <row r="27" spans="1:6" ht="21" customHeight="1">
      <c r="A27" s="1236">
        <v>2016</v>
      </c>
      <c r="B27" s="1229">
        <v>9617</v>
      </c>
      <c r="C27" s="1229">
        <v>3871</v>
      </c>
      <c r="D27" s="1229">
        <v>2411</v>
      </c>
      <c r="E27" s="1230">
        <v>26</v>
      </c>
      <c r="F27" s="1231">
        <v>15925</v>
      </c>
    </row>
    <row r="28" spans="1:6" ht="21" customHeight="1">
      <c r="A28" s="1235">
        <v>2017</v>
      </c>
      <c r="B28" s="1229">
        <v>10067</v>
      </c>
      <c r="C28" s="1229">
        <v>3962</v>
      </c>
      <c r="D28" s="1229">
        <v>2452</v>
      </c>
      <c r="E28" s="1230">
        <v>28</v>
      </c>
      <c r="F28" s="1231">
        <v>16509</v>
      </c>
    </row>
    <row r="29" spans="1:6" ht="21" customHeight="1">
      <c r="A29" s="899">
        <v>2018</v>
      </c>
      <c r="B29" s="1237">
        <v>10253</v>
      </c>
      <c r="C29" s="1237">
        <v>3827</v>
      </c>
      <c r="D29" s="1237">
        <v>2324</v>
      </c>
      <c r="E29" s="1238">
        <v>28</v>
      </c>
      <c r="F29" s="1239">
        <v>16432</v>
      </c>
    </row>
    <row r="30" spans="1:6" ht="21" customHeight="1">
      <c r="A30" s="1235">
        <v>2019</v>
      </c>
      <c r="B30" s="1237">
        <v>10741</v>
      </c>
      <c r="C30" s="1237">
        <v>3977</v>
      </c>
      <c r="D30" s="1237">
        <v>2403</v>
      </c>
      <c r="E30" s="1238">
        <v>28</v>
      </c>
      <c r="F30" s="1239">
        <v>17149</v>
      </c>
    </row>
    <row r="31" spans="1:6" ht="21" customHeight="1">
      <c r="A31" s="899">
        <v>2020</v>
      </c>
      <c r="B31" s="1237">
        <v>8517</v>
      </c>
      <c r="C31" s="1237">
        <v>3444</v>
      </c>
      <c r="D31" s="1237">
        <v>2052</v>
      </c>
      <c r="E31" s="1238">
        <v>28</v>
      </c>
      <c r="F31" s="1239">
        <v>14041</v>
      </c>
    </row>
    <row r="32" spans="1:6" ht="21" customHeight="1">
      <c r="A32" s="899">
        <v>2021</v>
      </c>
      <c r="B32" s="1237">
        <v>8549</v>
      </c>
      <c r="C32" s="1237">
        <v>3534</v>
      </c>
      <c r="D32" s="1237">
        <v>2118</v>
      </c>
      <c r="E32" s="1238">
        <v>27</v>
      </c>
      <c r="F32" s="1239">
        <v>14228</v>
      </c>
    </row>
    <row r="33" spans="1:6" ht="21" customHeight="1">
      <c r="A33" s="1235">
        <v>2022</v>
      </c>
      <c r="B33" s="1237">
        <v>7740</v>
      </c>
      <c r="C33" s="1237">
        <v>3523</v>
      </c>
      <c r="D33" s="1237">
        <v>2081</v>
      </c>
      <c r="E33" s="1238">
        <v>26</v>
      </c>
      <c r="F33" s="1239">
        <v>13370</v>
      </c>
    </row>
    <row r="34" spans="1:6" ht="21" customHeight="1">
      <c r="A34" s="1235">
        <v>2023</v>
      </c>
      <c r="B34" s="2266">
        <v>7450</v>
      </c>
      <c r="C34" s="2266">
        <v>3568</v>
      </c>
      <c r="D34" s="2266">
        <v>2078</v>
      </c>
      <c r="E34" s="2267">
        <v>26</v>
      </c>
      <c r="F34" s="2268">
        <v>13122</v>
      </c>
    </row>
    <row r="35" spans="1:6" ht="21" customHeight="1">
      <c r="A35" s="899">
        <v>2024</v>
      </c>
      <c r="B35" s="2269">
        <v>7264</v>
      </c>
      <c r="C35" s="2269">
        <v>3567</v>
      </c>
      <c r="D35" s="2269">
        <v>2060</v>
      </c>
      <c r="E35" s="2270">
        <v>26</v>
      </c>
      <c r="F35" s="2271">
        <v>12917</v>
      </c>
    </row>
    <row r="36" spans="1:6" ht="20.5" customHeight="1">
      <c r="A36" s="906">
        <v>2025</v>
      </c>
      <c r="B36" s="2272">
        <v>6904</v>
      </c>
      <c r="C36" s="2272">
        <v>3439</v>
      </c>
      <c r="D36" s="2272">
        <v>1974</v>
      </c>
      <c r="E36" s="2273">
        <v>27</v>
      </c>
      <c r="F36" s="2274">
        <v>12344</v>
      </c>
    </row>
    <row r="37" spans="1:6">
      <c r="A37" s="402" t="s">
        <v>138</v>
      </c>
      <c r="B37" s="59"/>
      <c r="C37" s="59"/>
      <c r="D37" s="59"/>
      <c r="E37" s="59"/>
      <c r="F37" s="59"/>
    </row>
    <row r="38" spans="1:6">
      <c r="A38" s="1771" t="s">
        <v>2123</v>
      </c>
      <c r="B38" s="59"/>
      <c r="C38" s="59"/>
      <c r="D38" s="59"/>
      <c r="E38" s="59"/>
      <c r="F38" s="59"/>
    </row>
    <row r="39" spans="1:6">
      <c r="A39" s="265"/>
      <c r="B39" s="59"/>
      <c r="C39" s="59"/>
      <c r="D39" s="59"/>
      <c r="E39" s="59"/>
      <c r="F39" s="59"/>
    </row>
    <row r="40" spans="1:6">
      <c r="A40" s="2786" t="s">
        <v>1511</v>
      </c>
      <c r="B40" s="2786"/>
      <c r="C40" s="2786"/>
      <c r="D40" s="2786"/>
      <c r="E40" s="2786"/>
      <c r="F40" s="2786"/>
    </row>
  </sheetData>
  <mergeCells count="1">
    <mergeCell ref="A40:F40"/>
  </mergeCells>
  <phoneticPr fontId="3"/>
  <pageMargins left="0.43307086614173229" right="0.43307086614173229" top="0.3543307086614173" bottom="0.3543307086614173" header="0.31496062992125984" footer="0.31496062992125984"/>
  <pageSetup paperSize="9" scale="94" orientation="portrait" horizontalDpi="4294967292" verticalDpi="4294967292"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1FE35-CD24-4F3B-A1DA-63F86D077C51}">
  <dimension ref="A1:I44"/>
  <sheetViews>
    <sheetView showGridLines="0" zoomScaleNormal="100" zoomScaleSheetLayoutView="100" workbookViewId="0"/>
  </sheetViews>
  <sheetFormatPr defaultColWidth="12.83203125" defaultRowHeight="15.5"/>
  <cols>
    <col min="1" max="1" width="14.08203125" style="530" customWidth="1"/>
    <col min="2" max="9" width="9.08203125" style="530" customWidth="1"/>
    <col min="10" max="16384" width="12.83203125" style="530"/>
  </cols>
  <sheetData>
    <row r="1" spans="1:9" ht="23.5">
      <c r="A1" s="528" t="s">
        <v>1512</v>
      </c>
      <c r="B1" s="529"/>
      <c r="C1" s="529"/>
      <c r="D1" s="529"/>
      <c r="E1" s="529"/>
      <c r="F1" s="529"/>
      <c r="G1" s="529"/>
      <c r="H1" s="529"/>
      <c r="I1" s="529"/>
    </row>
    <row r="2" spans="1:9">
      <c r="A2" s="529"/>
      <c r="B2" s="529"/>
      <c r="C2" s="529"/>
      <c r="D2" s="529"/>
      <c r="E2" s="529"/>
      <c r="F2" s="529"/>
      <c r="G2" s="529"/>
      <c r="H2" s="529"/>
      <c r="I2" s="529"/>
    </row>
    <row r="3" spans="1:9" ht="21.75" customHeight="1">
      <c r="A3" s="532"/>
      <c r="B3" s="529"/>
      <c r="C3" s="529"/>
      <c r="D3" s="529"/>
      <c r="E3" s="529"/>
      <c r="F3" s="529"/>
      <c r="G3" s="529"/>
      <c r="H3" s="529"/>
      <c r="I3" s="1240" t="s">
        <v>1513</v>
      </c>
    </row>
    <row r="4" spans="1:9" ht="18.75" customHeight="1">
      <c r="A4" s="2787" t="s">
        <v>1514</v>
      </c>
      <c r="B4" s="2787" t="s">
        <v>1515</v>
      </c>
      <c r="C4" s="2787"/>
      <c r="D4" s="2787"/>
      <c r="E4" s="2787"/>
      <c r="F4" s="2787" t="s">
        <v>1516</v>
      </c>
      <c r="G4" s="2787"/>
      <c r="H4" s="2787"/>
      <c r="I4" s="2787"/>
    </row>
    <row r="5" spans="1:9" ht="18.75" customHeight="1">
      <c r="A5" s="2787"/>
      <c r="B5" s="1242" t="s">
        <v>1517</v>
      </c>
      <c r="C5" s="1243" t="s">
        <v>1518</v>
      </c>
      <c r="D5" s="1243" t="s">
        <v>1519</v>
      </c>
      <c r="E5" s="1244" t="s">
        <v>1520</v>
      </c>
      <c r="F5" s="1242" t="s">
        <v>1517</v>
      </c>
      <c r="G5" s="1243" t="s">
        <v>1518</v>
      </c>
      <c r="H5" s="1243" t="s">
        <v>1519</v>
      </c>
      <c r="I5" s="1244" t="s">
        <v>1521</v>
      </c>
    </row>
    <row r="6" spans="1:9" ht="18.75" customHeight="1">
      <c r="A6" s="1245">
        <v>1950</v>
      </c>
      <c r="B6" s="1246">
        <v>58</v>
      </c>
      <c r="C6" s="1247">
        <v>45.3</v>
      </c>
      <c r="D6" s="1247">
        <v>29.4</v>
      </c>
      <c r="E6" s="1248">
        <v>11.5</v>
      </c>
      <c r="F6" s="1246">
        <v>61.5</v>
      </c>
      <c r="G6" s="1247">
        <v>48.7</v>
      </c>
      <c r="H6" s="1247">
        <v>32.700000000000003</v>
      </c>
      <c r="I6" s="1248">
        <v>13.9</v>
      </c>
    </row>
    <row r="7" spans="1:9" ht="18.75" customHeight="1">
      <c r="A7" s="1249">
        <v>1955</v>
      </c>
      <c r="B7" s="1250">
        <v>63.6</v>
      </c>
      <c r="C7" s="1251">
        <v>48.47</v>
      </c>
      <c r="D7" s="1251">
        <v>30.85</v>
      </c>
      <c r="E7" s="1252">
        <v>11.82</v>
      </c>
      <c r="F7" s="1250">
        <v>67.75</v>
      </c>
      <c r="G7" s="1251">
        <v>52.25</v>
      </c>
      <c r="H7" s="1251">
        <v>34.340000000000003</v>
      </c>
      <c r="I7" s="1252">
        <v>14.13</v>
      </c>
    </row>
    <row r="8" spans="1:9" ht="18.75" customHeight="1">
      <c r="A8" s="1249">
        <v>1960</v>
      </c>
      <c r="B8" s="1250">
        <v>65.319999999999993</v>
      </c>
      <c r="C8" s="1251">
        <v>49.08</v>
      </c>
      <c r="D8" s="1251">
        <v>31.02</v>
      </c>
      <c r="E8" s="1252">
        <v>11.62</v>
      </c>
      <c r="F8" s="1250">
        <v>70.19</v>
      </c>
      <c r="G8" s="1251">
        <v>53.39</v>
      </c>
      <c r="H8" s="1251">
        <v>34.9</v>
      </c>
      <c r="I8" s="1252">
        <v>14.1</v>
      </c>
    </row>
    <row r="9" spans="1:9" ht="18.75" customHeight="1">
      <c r="A9" s="1249">
        <v>1965</v>
      </c>
      <c r="B9" s="1250">
        <v>67.739999999999995</v>
      </c>
      <c r="C9" s="1251">
        <v>50.18</v>
      </c>
      <c r="D9" s="1251">
        <v>31.73</v>
      </c>
      <c r="E9" s="1252">
        <v>11.88</v>
      </c>
      <c r="F9" s="1250">
        <v>72.92</v>
      </c>
      <c r="G9" s="1251">
        <v>54.85</v>
      </c>
      <c r="H9" s="1251">
        <v>35.909999999999997</v>
      </c>
      <c r="I9" s="1252">
        <v>14.56</v>
      </c>
    </row>
    <row r="10" spans="1:9" ht="18.75" customHeight="1">
      <c r="A10" s="1249">
        <v>1970</v>
      </c>
      <c r="B10" s="1250">
        <v>69.31</v>
      </c>
      <c r="C10" s="1251">
        <v>51.26</v>
      </c>
      <c r="D10" s="1251">
        <v>32.68</v>
      </c>
      <c r="E10" s="1252">
        <v>12.5</v>
      </c>
      <c r="F10" s="1250">
        <v>74.66</v>
      </c>
      <c r="G10" s="1251">
        <v>56.11</v>
      </c>
      <c r="H10" s="1251">
        <v>37.01</v>
      </c>
      <c r="I10" s="1252">
        <v>15.34</v>
      </c>
    </row>
    <row r="11" spans="1:9" ht="18.75" customHeight="1">
      <c r="A11" s="1249">
        <v>1975</v>
      </c>
      <c r="B11" s="1250">
        <v>71.73</v>
      </c>
      <c r="C11" s="1251">
        <v>53.27</v>
      </c>
      <c r="D11" s="1251">
        <v>34.409999999999997</v>
      </c>
      <c r="E11" s="1252">
        <v>13.72</v>
      </c>
      <c r="F11" s="1250">
        <v>76.89</v>
      </c>
      <c r="G11" s="1251">
        <v>58.04</v>
      </c>
      <c r="H11" s="1251">
        <v>38.76</v>
      </c>
      <c r="I11" s="1252">
        <v>16.559999999999999</v>
      </c>
    </row>
    <row r="12" spans="1:9" ht="18.75" customHeight="1">
      <c r="A12" s="1249">
        <v>1980</v>
      </c>
      <c r="B12" s="1250">
        <v>73.349999999999994</v>
      </c>
      <c r="C12" s="1251">
        <v>54.56</v>
      </c>
      <c r="D12" s="1251">
        <v>35.520000000000003</v>
      </c>
      <c r="E12" s="1252">
        <v>14.56</v>
      </c>
      <c r="F12" s="1250">
        <v>78.760000000000005</v>
      </c>
      <c r="G12" s="1251">
        <v>59.66</v>
      </c>
      <c r="H12" s="1251">
        <v>40.229999999999997</v>
      </c>
      <c r="I12" s="1252">
        <v>17.68</v>
      </c>
    </row>
    <row r="13" spans="1:9" ht="18.75" customHeight="1">
      <c r="A13" s="1249">
        <v>1985</v>
      </c>
      <c r="B13" s="1250">
        <v>74.78</v>
      </c>
      <c r="C13" s="1251">
        <v>55.74</v>
      </c>
      <c r="D13" s="1251">
        <v>36.630000000000003</v>
      </c>
      <c r="E13" s="1252">
        <v>15.52</v>
      </c>
      <c r="F13" s="1250">
        <v>80.48</v>
      </c>
      <c r="G13" s="1251">
        <v>61.2</v>
      </c>
      <c r="H13" s="1251">
        <v>41.72</v>
      </c>
      <c r="I13" s="1252">
        <v>18.940000000000001</v>
      </c>
    </row>
    <row r="14" spans="1:9" ht="18.75" customHeight="1">
      <c r="A14" s="1249">
        <v>1990</v>
      </c>
      <c r="B14" s="1250">
        <v>75.92</v>
      </c>
      <c r="C14" s="1251">
        <v>56.77</v>
      </c>
      <c r="D14" s="1251">
        <v>37.58</v>
      </c>
      <c r="E14" s="1252">
        <v>16.22</v>
      </c>
      <c r="F14" s="1250">
        <v>81.900000000000006</v>
      </c>
      <c r="G14" s="1251">
        <v>62.54</v>
      </c>
      <c r="H14" s="1251">
        <v>43</v>
      </c>
      <c r="I14" s="1252">
        <v>20.03</v>
      </c>
    </row>
    <row r="15" spans="1:9" ht="18.75" customHeight="1">
      <c r="A15" s="1249">
        <v>1995</v>
      </c>
      <c r="B15" s="1253">
        <v>76.38</v>
      </c>
      <c r="C15" s="1254">
        <v>57.16</v>
      </c>
      <c r="D15" s="1254">
        <v>37.96</v>
      </c>
      <c r="E15" s="1255">
        <v>16.48</v>
      </c>
      <c r="F15" s="1253">
        <v>82.85</v>
      </c>
      <c r="G15" s="1254">
        <v>63.46</v>
      </c>
      <c r="H15" s="1254">
        <v>43.91</v>
      </c>
      <c r="I15" s="1255">
        <v>20.94</v>
      </c>
    </row>
    <row r="16" spans="1:9" ht="18.75" customHeight="1">
      <c r="A16" s="1249">
        <v>2000</v>
      </c>
      <c r="B16" s="1253">
        <v>77.72</v>
      </c>
      <c r="C16" s="1254">
        <v>58.33</v>
      </c>
      <c r="D16" s="1254">
        <v>39.130000000000003</v>
      </c>
      <c r="E16" s="1255">
        <v>17.54</v>
      </c>
      <c r="F16" s="1253">
        <v>84.6</v>
      </c>
      <c r="G16" s="1254">
        <v>65.08</v>
      </c>
      <c r="H16" s="1254">
        <v>45.52</v>
      </c>
      <c r="I16" s="1255">
        <v>22.42</v>
      </c>
    </row>
    <row r="17" spans="1:9" ht="18.75" customHeight="1">
      <c r="A17" s="1249">
        <v>2001</v>
      </c>
      <c r="B17" s="1253">
        <v>78.069999999999993</v>
      </c>
      <c r="C17" s="1254">
        <v>58.64</v>
      </c>
      <c r="D17" s="1254">
        <v>39.43</v>
      </c>
      <c r="E17" s="1255">
        <v>17.78</v>
      </c>
      <c r="F17" s="1253">
        <v>84.93</v>
      </c>
      <c r="G17" s="1254">
        <v>65.39</v>
      </c>
      <c r="H17" s="1254">
        <v>45.82</v>
      </c>
      <c r="I17" s="1255">
        <v>22.68</v>
      </c>
    </row>
    <row r="18" spans="1:9" ht="18.75" customHeight="1">
      <c r="A18" s="1249">
        <v>2002</v>
      </c>
      <c r="B18" s="1253">
        <v>78.319999999999993</v>
      </c>
      <c r="C18" s="1254">
        <v>58.87</v>
      </c>
      <c r="D18" s="1254">
        <v>39.64</v>
      </c>
      <c r="E18" s="1255">
        <v>17.96</v>
      </c>
      <c r="F18" s="1253">
        <v>85.23</v>
      </c>
      <c r="G18" s="1254">
        <v>65.69</v>
      </c>
      <c r="H18" s="1254">
        <v>46.12</v>
      </c>
      <c r="I18" s="1255">
        <v>22.96</v>
      </c>
    </row>
    <row r="19" spans="1:9" ht="18.75" customHeight="1">
      <c r="A19" s="1249">
        <v>2003</v>
      </c>
      <c r="B19" s="1253">
        <v>78.36</v>
      </c>
      <c r="C19" s="1254">
        <v>58.89</v>
      </c>
      <c r="D19" s="1254">
        <v>39.67</v>
      </c>
      <c r="E19" s="1255">
        <v>18.02</v>
      </c>
      <c r="F19" s="1253">
        <v>85.33</v>
      </c>
      <c r="G19" s="1254">
        <v>65.790000000000006</v>
      </c>
      <c r="H19" s="1254">
        <v>46.22</v>
      </c>
      <c r="I19" s="1255">
        <v>23.04</v>
      </c>
    </row>
    <row r="20" spans="1:9" ht="18.75" customHeight="1">
      <c r="A20" s="1249">
        <v>2004</v>
      </c>
      <c r="B20" s="1253">
        <v>78.64</v>
      </c>
      <c r="C20" s="1254">
        <v>59.15</v>
      </c>
      <c r="D20" s="1254">
        <v>39.93</v>
      </c>
      <c r="E20" s="1255">
        <v>18.21</v>
      </c>
      <c r="F20" s="1253">
        <v>85.59</v>
      </c>
      <c r="G20" s="1254">
        <v>66.010000000000005</v>
      </c>
      <c r="H20" s="1254">
        <v>46.44</v>
      </c>
      <c r="I20" s="1255">
        <v>23.28</v>
      </c>
    </row>
    <row r="21" spans="1:9" ht="18.75" customHeight="1">
      <c r="A21" s="1249">
        <v>2005</v>
      </c>
      <c r="B21" s="1253">
        <v>78.56</v>
      </c>
      <c r="C21" s="1254">
        <v>59.08</v>
      </c>
      <c r="D21" s="1254">
        <v>39.86</v>
      </c>
      <c r="E21" s="1255">
        <v>18.13</v>
      </c>
      <c r="F21" s="1253">
        <v>85.52</v>
      </c>
      <c r="G21" s="1254">
        <v>65.930000000000007</v>
      </c>
      <c r="H21" s="1254">
        <v>46.38</v>
      </c>
      <c r="I21" s="1255">
        <v>23.19</v>
      </c>
    </row>
    <row r="22" spans="1:9" ht="18.75" customHeight="1">
      <c r="A22" s="1249">
        <v>2006</v>
      </c>
      <c r="B22" s="1253">
        <v>79</v>
      </c>
      <c r="C22" s="1254">
        <v>59.49</v>
      </c>
      <c r="D22" s="1254">
        <v>40.25</v>
      </c>
      <c r="E22" s="1255">
        <v>18.45</v>
      </c>
      <c r="F22" s="1253">
        <v>85.81</v>
      </c>
      <c r="G22" s="1254">
        <v>66.22</v>
      </c>
      <c r="H22" s="1254">
        <v>46.66</v>
      </c>
      <c r="I22" s="1255">
        <v>23.44</v>
      </c>
    </row>
    <row r="23" spans="1:9" ht="18.75" customHeight="1">
      <c r="A23" s="1249">
        <v>2007</v>
      </c>
      <c r="B23" s="1253">
        <v>79.19</v>
      </c>
      <c r="C23" s="1254">
        <v>59.66</v>
      </c>
      <c r="D23" s="1254">
        <v>40.4</v>
      </c>
      <c r="E23" s="1255">
        <v>18.559999999999999</v>
      </c>
      <c r="F23" s="1253">
        <v>85.99</v>
      </c>
      <c r="G23" s="1254">
        <v>66.39</v>
      </c>
      <c r="H23" s="1254">
        <v>46.82</v>
      </c>
      <c r="I23" s="1255">
        <v>23.59</v>
      </c>
    </row>
    <row r="24" spans="1:9" ht="18.75" customHeight="1">
      <c r="A24" s="1249">
        <v>2008</v>
      </c>
      <c r="B24" s="1253">
        <v>79.290000000000006</v>
      </c>
      <c r="C24" s="1254">
        <v>59.75</v>
      </c>
      <c r="D24" s="1254">
        <v>40.49</v>
      </c>
      <c r="E24" s="1255">
        <v>18.600000000000001</v>
      </c>
      <c r="F24" s="1253">
        <v>86.05</v>
      </c>
      <c r="G24" s="1254">
        <v>66.45</v>
      </c>
      <c r="H24" s="1254">
        <v>46.89</v>
      </c>
      <c r="I24" s="1255">
        <v>23.64</v>
      </c>
    </row>
    <row r="25" spans="1:9" ht="18.75" customHeight="1">
      <c r="A25" s="1249">
        <v>2009</v>
      </c>
      <c r="B25" s="1253">
        <v>79.59</v>
      </c>
      <c r="C25" s="1254">
        <v>60.04</v>
      </c>
      <c r="D25" s="1254">
        <v>40.78</v>
      </c>
      <c r="E25" s="1255">
        <v>18.88</v>
      </c>
      <c r="F25" s="1253">
        <v>86.44</v>
      </c>
      <c r="G25" s="1254">
        <v>66.81</v>
      </c>
      <c r="H25" s="1254">
        <v>47.25</v>
      </c>
      <c r="I25" s="1255">
        <v>23.97</v>
      </c>
    </row>
    <row r="26" spans="1:9" ht="18.75" customHeight="1">
      <c r="A26" s="1249">
        <v>2010</v>
      </c>
      <c r="B26" s="1253">
        <v>79.55</v>
      </c>
      <c r="C26" s="1254">
        <v>59.99</v>
      </c>
      <c r="D26" s="1254">
        <v>40.729999999999997</v>
      </c>
      <c r="E26" s="1255">
        <v>18.739999999999998</v>
      </c>
      <c r="F26" s="1253">
        <v>86.3</v>
      </c>
      <c r="G26" s="1254">
        <v>66.67</v>
      </c>
      <c r="H26" s="1254">
        <v>47.08</v>
      </c>
      <c r="I26" s="1255">
        <v>23.8</v>
      </c>
    </row>
    <row r="27" spans="1:9" ht="18.75" customHeight="1">
      <c r="A27" s="1249">
        <v>2011</v>
      </c>
      <c r="B27" s="1253">
        <v>79.44</v>
      </c>
      <c r="C27" s="1254">
        <v>59.93</v>
      </c>
      <c r="D27" s="1254">
        <v>40.69</v>
      </c>
      <c r="E27" s="1255">
        <v>18.690000000000001</v>
      </c>
      <c r="F27" s="1253">
        <v>85.9</v>
      </c>
      <c r="G27" s="1254">
        <v>66.349999999999994</v>
      </c>
      <c r="H27" s="1254">
        <v>46.84</v>
      </c>
      <c r="I27" s="1255">
        <v>23.66</v>
      </c>
    </row>
    <row r="28" spans="1:9" ht="18.75" customHeight="1">
      <c r="A28" s="1249">
        <v>2012</v>
      </c>
      <c r="B28" s="1253">
        <v>79.94</v>
      </c>
      <c r="C28" s="1254">
        <v>60.36</v>
      </c>
      <c r="D28" s="1254">
        <v>41.05</v>
      </c>
      <c r="E28" s="1255">
        <v>18.89</v>
      </c>
      <c r="F28" s="1253">
        <v>86.41</v>
      </c>
      <c r="G28" s="1254">
        <v>66.78</v>
      </c>
      <c r="H28" s="1254">
        <v>47.17</v>
      </c>
      <c r="I28" s="1255">
        <v>23.82</v>
      </c>
    </row>
    <row r="29" spans="1:9" ht="18.75" customHeight="1">
      <c r="A29" s="1249">
        <v>2013</v>
      </c>
      <c r="B29" s="1253">
        <v>80.209999999999994</v>
      </c>
      <c r="C29" s="1254">
        <v>60.61</v>
      </c>
      <c r="D29" s="1254">
        <v>41.29</v>
      </c>
      <c r="E29" s="1255">
        <v>19.079999999999998</v>
      </c>
      <c r="F29" s="1253">
        <v>86.61</v>
      </c>
      <c r="G29" s="1254">
        <v>66.94</v>
      </c>
      <c r="H29" s="1254">
        <v>47.32</v>
      </c>
      <c r="I29" s="1255">
        <v>23.97</v>
      </c>
    </row>
    <row r="30" spans="1:9" ht="18.75" customHeight="1">
      <c r="A30" s="1249">
        <v>2014</v>
      </c>
      <c r="B30" s="1253">
        <v>80.5</v>
      </c>
      <c r="C30" s="1254">
        <v>60.9</v>
      </c>
      <c r="D30" s="1254">
        <v>41.57</v>
      </c>
      <c r="E30" s="1255">
        <v>19.29</v>
      </c>
      <c r="F30" s="1253">
        <v>86.83</v>
      </c>
      <c r="G30" s="1254">
        <v>67.16</v>
      </c>
      <c r="H30" s="1254">
        <v>47.55</v>
      </c>
      <c r="I30" s="1255">
        <v>24.18</v>
      </c>
    </row>
    <row r="31" spans="1:9" ht="18.75" customHeight="1">
      <c r="A31" s="1249">
        <v>2015</v>
      </c>
      <c r="B31" s="1253">
        <v>80.75</v>
      </c>
      <c r="C31" s="1254">
        <v>61.13</v>
      </c>
      <c r="D31" s="1254">
        <v>41.77</v>
      </c>
      <c r="E31" s="1255">
        <v>19.41</v>
      </c>
      <c r="F31" s="1253">
        <v>86.99</v>
      </c>
      <c r="G31" s="1254">
        <v>67.31</v>
      </c>
      <c r="H31" s="1254">
        <v>47.67</v>
      </c>
      <c r="I31" s="1255">
        <v>24.24</v>
      </c>
    </row>
    <row r="32" spans="1:9" ht="18.75" customHeight="1">
      <c r="A32" s="1249">
        <v>2016</v>
      </c>
      <c r="B32" s="1253">
        <v>80.98</v>
      </c>
      <c r="C32" s="1254">
        <v>61.34</v>
      </c>
      <c r="D32" s="1254">
        <v>41.96</v>
      </c>
      <c r="E32" s="1255">
        <v>19.55</v>
      </c>
      <c r="F32" s="1253">
        <v>87.14</v>
      </c>
      <c r="G32" s="1254">
        <v>67.459999999999994</v>
      </c>
      <c r="H32" s="1254">
        <v>47.82</v>
      </c>
      <c r="I32" s="1255">
        <v>24.38</v>
      </c>
    </row>
    <row r="33" spans="1:9" ht="18.75" customHeight="1">
      <c r="A33" s="1249">
        <v>2017</v>
      </c>
      <c r="B33" s="1253">
        <v>81.09</v>
      </c>
      <c r="C33" s="1254">
        <v>61.45</v>
      </c>
      <c r="D33" s="1254">
        <v>42.05</v>
      </c>
      <c r="E33" s="1255">
        <v>19.57</v>
      </c>
      <c r="F33" s="1253">
        <v>87.26</v>
      </c>
      <c r="G33" s="1254">
        <v>67.569999999999993</v>
      </c>
      <c r="H33" s="1254">
        <v>47.9</v>
      </c>
      <c r="I33" s="1255">
        <v>24.43</v>
      </c>
    </row>
    <row r="34" spans="1:9" ht="18.75" customHeight="1">
      <c r="A34" s="1256">
        <v>2018</v>
      </c>
      <c r="B34" s="1257">
        <v>81.25</v>
      </c>
      <c r="C34" s="1258">
        <v>61.61</v>
      </c>
      <c r="D34" s="1258">
        <v>42.2</v>
      </c>
      <c r="E34" s="1259">
        <v>19.7</v>
      </c>
      <c r="F34" s="1257">
        <v>87.32</v>
      </c>
      <c r="G34" s="1258">
        <v>67.63</v>
      </c>
      <c r="H34" s="1258">
        <v>47.97</v>
      </c>
      <c r="I34" s="1259">
        <v>24.5</v>
      </c>
    </row>
    <row r="35" spans="1:9" ht="18.75" customHeight="1">
      <c r="A35" s="1256">
        <v>2019</v>
      </c>
      <c r="B35" s="1257">
        <v>81.41</v>
      </c>
      <c r="C35" s="1258">
        <v>61.77</v>
      </c>
      <c r="D35" s="1258">
        <v>42.35</v>
      </c>
      <c r="E35" s="1259">
        <v>19.829999999999998</v>
      </c>
      <c r="F35" s="1257">
        <v>87.45</v>
      </c>
      <c r="G35" s="1258">
        <v>67.77</v>
      </c>
      <c r="H35" s="1258">
        <v>48.11</v>
      </c>
      <c r="I35" s="1259">
        <v>24.63</v>
      </c>
    </row>
    <row r="36" spans="1:9" ht="18.75" customHeight="1">
      <c r="A36" s="1256">
        <v>2020</v>
      </c>
      <c r="B36" s="1257">
        <v>81.56</v>
      </c>
      <c r="C36" s="1258">
        <v>61.9</v>
      </c>
      <c r="D36" s="1258">
        <v>42.5</v>
      </c>
      <c r="E36" s="1259">
        <v>19.97</v>
      </c>
      <c r="F36" s="1257">
        <v>87.71</v>
      </c>
      <c r="G36" s="1258">
        <v>68.010000000000005</v>
      </c>
      <c r="H36" s="1258">
        <v>48.37</v>
      </c>
      <c r="I36" s="1259">
        <v>24.88</v>
      </c>
    </row>
    <row r="37" spans="1:9" ht="18.75" customHeight="1">
      <c r="A37" s="1256">
        <v>2021</v>
      </c>
      <c r="B37" s="1257">
        <v>81.47</v>
      </c>
      <c r="C37" s="1258">
        <v>61.81</v>
      </c>
      <c r="D37" s="1258">
        <v>42.4</v>
      </c>
      <c r="E37" s="1259">
        <v>19.850000000000001</v>
      </c>
      <c r="F37" s="1257">
        <v>87.57</v>
      </c>
      <c r="G37" s="1258">
        <v>67.87</v>
      </c>
      <c r="H37" s="1258">
        <v>48.24</v>
      </c>
      <c r="I37" s="1259">
        <v>24.73</v>
      </c>
    </row>
    <row r="38" spans="1:9" ht="18.75" customHeight="1">
      <c r="A38" s="1256">
        <v>2022</v>
      </c>
      <c r="B38" s="1257">
        <v>81.05</v>
      </c>
      <c r="C38" s="1258">
        <v>61.39</v>
      </c>
      <c r="D38" s="1258">
        <v>41.97</v>
      </c>
      <c r="E38" s="1259">
        <v>19.440000000000001</v>
      </c>
      <c r="F38" s="1257">
        <v>87.09</v>
      </c>
      <c r="G38" s="1258">
        <v>67.39</v>
      </c>
      <c r="H38" s="1258">
        <v>47.77</v>
      </c>
      <c r="I38" s="1259">
        <v>24.3</v>
      </c>
    </row>
    <row r="39" spans="1:9" ht="18.75" customHeight="1">
      <c r="A39" s="1249">
        <v>2023</v>
      </c>
      <c r="B39" s="1250">
        <v>81.09</v>
      </c>
      <c r="C39" s="1251">
        <v>61.45</v>
      </c>
      <c r="D39" s="1251">
        <v>42.06</v>
      </c>
      <c r="E39" s="1252">
        <v>19.52</v>
      </c>
      <c r="F39" s="1250">
        <v>87.14</v>
      </c>
      <c r="G39" s="1251">
        <v>67.48</v>
      </c>
      <c r="H39" s="1251">
        <v>47.85</v>
      </c>
      <c r="I39" s="1252">
        <v>24.38</v>
      </c>
    </row>
    <row r="40" spans="1:9" ht="18.75" customHeight="1">
      <c r="A40" s="2278">
        <v>2024</v>
      </c>
      <c r="B40" s="2275">
        <v>81.09</v>
      </c>
      <c r="C40" s="2276">
        <v>61.44</v>
      </c>
      <c r="D40" s="2276">
        <v>42.03</v>
      </c>
      <c r="E40" s="2277">
        <v>19.47</v>
      </c>
      <c r="F40" s="2275">
        <v>87.13</v>
      </c>
      <c r="G40" s="2276">
        <v>67.48</v>
      </c>
      <c r="H40" s="2276">
        <v>47.88</v>
      </c>
      <c r="I40" s="2277">
        <v>24.38</v>
      </c>
    </row>
    <row r="41" spans="1:9">
      <c r="A41" s="1260" t="s">
        <v>959</v>
      </c>
      <c r="B41" s="529"/>
      <c r="C41" s="529"/>
      <c r="D41" s="529"/>
      <c r="E41" s="529"/>
      <c r="F41" s="529"/>
      <c r="G41" s="529"/>
      <c r="H41" s="529"/>
      <c r="I41" s="529"/>
    </row>
    <row r="42" spans="1:9">
      <c r="A42" s="1260" t="s">
        <v>1522</v>
      </c>
      <c r="B42" s="529"/>
      <c r="C42" s="529"/>
      <c r="D42" s="529"/>
      <c r="E42" s="529"/>
      <c r="F42" s="529"/>
      <c r="G42" s="529"/>
      <c r="H42" s="529"/>
      <c r="I42" s="529"/>
    </row>
    <row r="43" spans="1:9">
      <c r="A43" s="1260"/>
      <c r="B43" s="529"/>
      <c r="C43" s="529"/>
      <c r="D43" s="529"/>
      <c r="E43" s="529"/>
      <c r="F43" s="529"/>
      <c r="G43" s="529"/>
      <c r="H43" s="529"/>
      <c r="I43" s="529"/>
    </row>
    <row r="44" spans="1:9">
      <c r="A44" s="1261" t="s">
        <v>1523</v>
      </c>
      <c r="B44" s="529"/>
      <c r="C44" s="529"/>
      <c r="D44" s="529"/>
      <c r="E44" s="529"/>
      <c r="F44" s="529"/>
      <c r="G44" s="529"/>
      <c r="H44" s="529"/>
      <c r="I44" s="529"/>
    </row>
  </sheetData>
  <mergeCells count="3">
    <mergeCell ref="A4:A5"/>
    <mergeCell ref="B4:E4"/>
    <mergeCell ref="F4:I4"/>
  </mergeCells>
  <phoneticPr fontId="3"/>
  <pageMargins left="0.75" right="0.75" top="1" bottom="1" header="0.3" footer="0.3"/>
  <pageSetup paperSize="9" scale="83" orientation="portrait" horizontalDpi="4294967292" verticalDpi="4294967292"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64162-DEBB-4F93-A26E-01D687A86C7C}">
  <dimension ref="A1:K38"/>
  <sheetViews>
    <sheetView showGridLines="0" zoomScaleNormal="100" zoomScaleSheetLayoutView="100" workbookViewId="0"/>
  </sheetViews>
  <sheetFormatPr defaultColWidth="12.83203125" defaultRowHeight="15.5"/>
  <cols>
    <col min="1" max="1" width="12.83203125" style="171"/>
    <col min="2" max="2" width="16.25" style="171" customWidth="1"/>
    <col min="3" max="4" width="8.08203125" style="171" customWidth="1"/>
    <col min="5" max="5" width="10.25" style="171" customWidth="1"/>
    <col min="6" max="7" width="8.08203125" style="171" customWidth="1"/>
    <col min="8" max="8" width="10.25" style="171" customWidth="1"/>
    <col min="9" max="10" width="8.08203125" style="171" customWidth="1"/>
    <col min="11" max="11" width="11.08203125" style="550" customWidth="1"/>
    <col min="12" max="16384" width="12.83203125" style="171"/>
  </cols>
  <sheetData>
    <row r="1" spans="1:11" ht="23.5">
      <c r="A1" s="55" t="s">
        <v>1524</v>
      </c>
      <c r="B1" s="59"/>
      <c r="C1" s="59"/>
      <c r="D1" s="59"/>
      <c r="E1" s="59"/>
      <c r="F1" s="59"/>
      <c r="G1" s="59"/>
      <c r="H1" s="59"/>
      <c r="I1" s="59"/>
      <c r="J1" s="59"/>
      <c r="K1" s="487"/>
    </row>
    <row r="2" spans="1:11">
      <c r="A2" s="59"/>
      <c r="B2" s="59"/>
      <c r="C2" s="59"/>
      <c r="D2" s="59"/>
      <c r="E2" s="59"/>
      <c r="F2" s="59"/>
      <c r="G2" s="59"/>
      <c r="H2" s="59"/>
      <c r="I2" s="59"/>
      <c r="J2" s="59"/>
      <c r="K2" s="487"/>
    </row>
    <row r="3" spans="1:11" ht="17.25" customHeight="1">
      <c r="A3" s="59"/>
      <c r="B3" s="59"/>
      <c r="C3" s="59"/>
      <c r="D3" s="59"/>
      <c r="E3" s="59"/>
      <c r="F3" s="59"/>
      <c r="G3" s="59"/>
      <c r="H3" s="59"/>
      <c r="I3" s="59"/>
      <c r="K3" s="489" t="s">
        <v>1513</v>
      </c>
    </row>
    <row r="4" spans="1:11" ht="17.25" customHeight="1">
      <c r="A4" s="2788"/>
      <c r="B4" s="2788"/>
      <c r="C4" s="2789" t="s">
        <v>1525</v>
      </c>
      <c r="D4" s="2790"/>
      <c r="E4" s="2791"/>
      <c r="F4" s="2789" t="s">
        <v>2260</v>
      </c>
      <c r="G4" s="2790"/>
      <c r="H4" s="2791"/>
      <c r="I4" s="2789" t="s">
        <v>2261</v>
      </c>
      <c r="J4" s="2790"/>
      <c r="K4" s="2791"/>
    </row>
    <row r="5" spans="1:11" ht="17.25" customHeight="1">
      <c r="A5" s="1226" t="s">
        <v>1526</v>
      </c>
      <c r="B5" s="1226" t="s">
        <v>1527</v>
      </c>
      <c r="C5" s="1226" t="s">
        <v>1528</v>
      </c>
      <c r="D5" s="1226" t="s">
        <v>1529</v>
      </c>
      <c r="E5" s="477" t="s">
        <v>1530</v>
      </c>
      <c r="F5" s="1226" t="s">
        <v>1528</v>
      </c>
      <c r="G5" s="1226" t="s">
        <v>1529</v>
      </c>
      <c r="H5" s="477" t="s">
        <v>1530</v>
      </c>
      <c r="I5" s="1226" t="s">
        <v>1528</v>
      </c>
      <c r="J5" s="1226" t="s">
        <v>1529</v>
      </c>
      <c r="K5" s="477" t="s">
        <v>1530</v>
      </c>
    </row>
    <row r="6" spans="1:11" ht="17.25" customHeight="1">
      <c r="A6" s="1262" t="s">
        <v>1531</v>
      </c>
      <c r="B6" s="1263" t="s">
        <v>1532</v>
      </c>
      <c r="C6" s="1264">
        <v>75.540000000000006</v>
      </c>
      <c r="D6" s="1264">
        <v>81.3</v>
      </c>
      <c r="E6" s="1265">
        <v>1988</v>
      </c>
      <c r="F6" s="1264">
        <v>78.069999999999993</v>
      </c>
      <c r="G6" s="1264">
        <v>84.93</v>
      </c>
      <c r="H6" s="1265">
        <v>2001</v>
      </c>
      <c r="I6" s="1264">
        <v>81.09</v>
      </c>
      <c r="J6" s="1264">
        <v>87.13</v>
      </c>
      <c r="K6" s="1265">
        <v>2024</v>
      </c>
    </row>
    <row r="7" spans="1:11" ht="17.25" customHeight="1">
      <c r="A7" s="1266"/>
      <c r="B7" s="1267" t="s">
        <v>1533</v>
      </c>
      <c r="C7" s="1268">
        <v>73.53</v>
      </c>
      <c r="D7" s="1268">
        <v>76.989999999999995</v>
      </c>
      <c r="E7" s="1269">
        <v>1985</v>
      </c>
      <c r="F7" s="1779">
        <v>76.099999999999994</v>
      </c>
      <c r="G7" s="1779">
        <v>80.5</v>
      </c>
      <c r="H7" s="1269" t="s">
        <v>2262</v>
      </c>
      <c r="I7" s="2279">
        <v>80.790000000000006</v>
      </c>
      <c r="J7" s="1268">
        <v>84.82</v>
      </c>
      <c r="K7" s="1269" t="s">
        <v>2263</v>
      </c>
    </row>
    <row r="8" spans="1:11" ht="17.25" customHeight="1">
      <c r="A8" s="1266"/>
      <c r="B8" s="1267" t="s">
        <v>1535</v>
      </c>
      <c r="C8" s="1268">
        <v>55.6</v>
      </c>
      <c r="D8" s="1268">
        <v>55.2</v>
      </c>
      <c r="E8" s="1270" t="s">
        <v>1536</v>
      </c>
      <c r="F8" s="1779">
        <v>60.4</v>
      </c>
      <c r="G8" s="1779">
        <v>61.8</v>
      </c>
      <c r="H8" s="1270" t="s">
        <v>2264</v>
      </c>
      <c r="I8" s="1779">
        <v>68.599999999999994</v>
      </c>
      <c r="J8" s="1779">
        <v>71.400000000000006</v>
      </c>
      <c r="K8" s="1270" t="s">
        <v>1534</v>
      </c>
    </row>
    <row r="9" spans="1:11" ht="17.25" customHeight="1">
      <c r="A9" s="1266"/>
      <c r="B9" s="1267" t="s">
        <v>1537</v>
      </c>
      <c r="C9" s="1268">
        <v>54.6</v>
      </c>
      <c r="D9" s="1268">
        <v>57.4</v>
      </c>
      <c r="E9" s="1270" t="s">
        <v>1538</v>
      </c>
      <c r="F9" s="1779">
        <v>63.3</v>
      </c>
      <c r="G9" s="1779">
        <v>67</v>
      </c>
      <c r="H9" s="1270" t="s">
        <v>2265</v>
      </c>
      <c r="I9" s="2279">
        <v>70.319999999999993</v>
      </c>
      <c r="J9" s="2279">
        <v>74.209999999999994</v>
      </c>
      <c r="K9" s="1269">
        <v>2024</v>
      </c>
    </row>
    <row r="10" spans="1:11" ht="17.25" customHeight="1">
      <c r="A10" s="1266"/>
      <c r="B10" s="1267" t="s">
        <v>1539</v>
      </c>
      <c r="C10" s="1268">
        <v>62.7</v>
      </c>
      <c r="D10" s="1268">
        <v>69.069999999999993</v>
      </c>
      <c r="E10" s="1270" t="s">
        <v>1540</v>
      </c>
      <c r="F10" s="1268">
        <v>71.709999999999994</v>
      </c>
      <c r="G10" s="1268">
        <v>79.22</v>
      </c>
      <c r="H10" s="1270">
        <v>1999</v>
      </c>
      <c r="I10" s="2279">
        <v>80.599999999999994</v>
      </c>
      <c r="J10" s="2279">
        <v>86.4</v>
      </c>
      <c r="K10" s="1269">
        <v>2023</v>
      </c>
    </row>
    <row r="11" spans="1:11" ht="17.25" customHeight="1">
      <c r="A11" s="1271"/>
      <c r="B11" s="1272" t="s">
        <v>1541</v>
      </c>
      <c r="C11" s="1273">
        <v>67.98</v>
      </c>
      <c r="D11" s="1273">
        <v>70.94</v>
      </c>
      <c r="E11" s="1274" t="s">
        <v>1538</v>
      </c>
      <c r="F11" s="1273">
        <v>69.63</v>
      </c>
      <c r="G11" s="1273">
        <v>73.33</v>
      </c>
      <c r="H11" s="1274">
        <v>2000</v>
      </c>
      <c r="I11" s="2280">
        <v>75.37</v>
      </c>
      <c r="J11" s="2280">
        <v>80.88</v>
      </c>
      <c r="K11" s="1278">
        <v>2020</v>
      </c>
    </row>
    <row r="12" spans="1:11" ht="17.25" customHeight="1">
      <c r="A12" s="1262" t="s">
        <v>1542</v>
      </c>
      <c r="B12" s="1275" t="s">
        <v>1543</v>
      </c>
      <c r="C12" s="1264">
        <v>75.040000000000006</v>
      </c>
      <c r="D12" s="1264">
        <v>80.38</v>
      </c>
      <c r="E12" s="1276" t="s">
        <v>1544</v>
      </c>
      <c r="F12" s="2281">
        <v>77.599999999999994</v>
      </c>
      <c r="G12" s="2281">
        <v>81.400000000000006</v>
      </c>
      <c r="H12" s="1276" t="s">
        <v>2266</v>
      </c>
      <c r="I12" s="2282">
        <v>80.900000000000006</v>
      </c>
      <c r="J12" s="2282">
        <v>84.3</v>
      </c>
      <c r="K12" s="1265">
        <v>2024</v>
      </c>
    </row>
    <row r="13" spans="1:11" ht="17.25" customHeight="1">
      <c r="A13" s="1266"/>
      <c r="B13" s="1267" t="s">
        <v>1545</v>
      </c>
      <c r="C13" s="1268">
        <v>71.400000000000006</v>
      </c>
      <c r="D13" s="1268">
        <v>78.099999999999994</v>
      </c>
      <c r="E13" s="1269">
        <v>1983</v>
      </c>
      <c r="F13" s="1779">
        <v>75.8</v>
      </c>
      <c r="G13" s="1779">
        <v>82</v>
      </c>
      <c r="H13" s="1269">
        <v>1999</v>
      </c>
      <c r="I13" s="2283">
        <v>81.436000000000007</v>
      </c>
      <c r="J13" s="2279">
        <v>85.495000000000005</v>
      </c>
      <c r="K13" s="1269">
        <v>2024</v>
      </c>
    </row>
    <row r="14" spans="1:11" ht="17.25" customHeight="1">
      <c r="A14" s="1266"/>
      <c r="B14" s="1267" t="s">
        <v>1546</v>
      </c>
      <c r="C14" s="1268">
        <v>71.8</v>
      </c>
      <c r="D14" s="1268">
        <v>77.739999999999995</v>
      </c>
      <c r="E14" s="1270" t="s">
        <v>1547</v>
      </c>
      <c r="F14" s="1268">
        <v>75.13</v>
      </c>
      <c r="G14" s="1268">
        <v>79.98</v>
      </c>
      <c r="H14" s="1270" t="s">
        <v>2267</v>
      </c>
      <c r="I14" s="2279">
        <v>78.819999999999993</v>
      </c>
      <c r="J14" s="2279">
        <v>82.77</v>
      </c>
      <c r="K14" s="1270" t="s">
        <v>2124</v>
      </c>
    </row>
    <row r="15" spans="1:11" ht="17.25" customHeight="1">
      <c r="A15" s="1266"/>
      <c r="B15" s="1267" t="s">
        <v>1548</v>
      </c>
      <c r="C15" s="1268">
        <v>70.400000000000006</v>
      </c>
      <c r="D15" s="1268">
        <v>77.36</v>
      </c>
      <c r="E15" s="1269">
        <v>1985</v>
      </c>
      <c r="F15" s="1268">
        <v>75.41</v>
      </c>
      <c r="G15" s="1268">
        <v>81.209999999999994</v>
      </c>
      <c r="H15" s="1269">
        <v>2000</v>
      </c>
      <c r="I15" s="2279">
        <v>79.44</v>
      </c>
      <c r="J15" s="2279">
        <v>84.23</v>
      </c>
      <c r="K15" s="1269">
        <v>2023</v>
      </c>
    </row>
    <row r="16" spans="1:11" ht="17.25" customHeight="1">
      <c r="A16" s="1266"/>
      <c r="B16" s="1267" t="s">
        <v>1549</v>
      </c>
      <c r="C16" s="1268">
        <v>73.69</v>
      </c>
      <c r="D16" s="1268">
        <v>80.239999999999995</v>
      </c>
      <c r="E16" s="1269">
        <v>1988</v>
      </c>
      <c r="F16" s="1779">
        <v>75.3</v>
      </c>
      <c r="G16" s="1779">
        <v>80.599999999999994</v>
      </c>
      <c r="H16" s="1269">
        <v>2000</v>
      </c>
      <c r="I16" s="1268">
        <v>80.31</v>
      </c>
      <c r="J16" s="2279">
        <v>83.33</v>
      </c>
      <c r="K16" s="1269">
        <v>2023</v>
      </c>
    </row>
    <row r="17" spans="1:11" ht="17.25" customHeight="1">
      <c r="A17" s="1266"/>
      <c r="B17" s="1267" t="s">
        <v>1550</v>
      </c>
      <c r="C17" s="1268">
        <v>73.599999999999994</v>
      </c>
      <c r="D17" s="1268">
        <v>80.3</v>
      </c>
      <c r="E17" s="1270" t="s">
        <v>1544</v>
      </c>
      <c r="F17" s="1779">
        <v>76.5</v>
      </c>
      <c r="G17" s="1779">
        <v>82.5</v>
      </c>
      <c r="H17" s="1270">
        <v>1998</v>
      </c>
      <c r="I17" s="2279">
        <v>82.2</v>
      </c>
      <c r="J17" s="2279">
        <v>85.8</v>
      </c>
      <c r="K17" s="1269">
        <v>2023</v>
      </c>
    </row>
    <row r="18" spans="1:11" ht="17.25" customHeight="1">
      <c r="A18" s="1266"/>
      <c r="B18" s="1267" t="s">
        <v>1551</v>
      </c>
      <c r="C18" s="1268">
        <v>74.16</v>
      </c>
      <c r="D18" s="1268">
        <v>80.3</v>
      </c>
      <c r="E18" s="1269">
        <v>1987</v>
      </c>
      <c r="F18" s="1268">
        <v>77.38</v>
      </c>
      <c r="G18" s="1268">
        <v>82.03</v>
      </c>
      <c r="H18" s="1269">
        <v>2000</v>
      </c>
      <c r="I18" s="2279">
        <v>82.29</v>
      </c>
      <c r="J18" s="1268">
        <v>85.35</v>
      </c>
      <c r="K18" s="1269">
        <v>2024</v>
      </c>
    </row>
    <row r="19" spans="1:11" ht="17.25" customHeight="1">
      <c r="A19" s="1266"/>
      <c r="B19" s="1267" t="s">
        <v>1552</v>
      </c>
      <c r="C19" s="1268">
        <v>67.25</v>
      </c>
      <c r="D19" s="1268">
        <v>74.709999999999994</v>
      </c>
      <c r="E19" s="1269">
        <v>1985</v>
      </c>
      <c r="F19" s="1779">
        <v>71.7</v>
      </c>
      <c r="G19" s="1779">
        <v>78.400000000000006</v>
      </c>
      <c r="H19" s="1269">
        <v>2000</v>
      </c>
      <c r="I19" s="2279">
        <v>77.150000000000006</v>
      </c>
      <c r="J19" s="2279">
        <v>83.14</v>
      </c>
      <c r="K19" s="1269">
        <v>2024</v>
      </c>
    </row>
    <row r="20" spans="1:11" ht="17.25" customHeight="1">
      <c r="A20" s="1266"/>
      <c r="B20" s="1267" t="s">
        <v>1553</v>
      </c>
      <c r="C20" s="1268">
        <v>71.8</v>
      </c>
      <c r="D20" s="1268">
        <v>77.599999999999994</v>
      </c>
      <c r="E20" s="1269">
        <v>1987</v>
      </c>
      <c r="F20" s="1268">
        <v>74.34</v>
      </c>
      <c r="G20" s="1268">
        <v>78.98</v>
      </c>
      <c r="H20" s="1269" t="s">
        <v>2266</v>
      </c>
      <c r="I20" s="2279">
        <v>79.849999999999994</v>
      </c>
      <c r="J20" s="2279">
        <v>83.68</v>
      </c>
      <c r="K20" s="1270" t="s">
        <v>2268</v>
      </c>
    </row>
    <row r="21" spans="1:11" ht="17.25" customHeight="1">
      <c r="A21" s="1266"/>
      <c r="B21" s="1277" t="s">
        <v>1554</v>
      </c>
      <c r="C21" s="1268">
        <v>71.81</v>
      </c>
      <c r="D21" s="1268">
        <v>78.37</v>
      </c>
      <c r="E21" s="1270" t="s">
        <v>1555</v>
      </c>
      <c r="F21" s="1268">
        <v>74.44</v>
      </c>
      <c r="G21" s="1268">
        <v>80.569999999999993</v>
      </c>
      <c r="H21" s="1270" t="s">
        <v>2269</v>
      </c>
      <c r="I21" s="2279">
        <v>78.17</v>
      </c>
      <c r="J21" s="2279">
        <v>82.99</v>
      </c>
      <c r="K21" s="1270" t="s">
        <v>2124</v>
      </c>
    </row>
    <row r="22" spans="1:11" ht="17.25" customHeight="1">
      <c r="A22" s="1266"/>
      <c r="B22" s="1267" t="s">
        <v>1556</v>
      </c>
      <c r="C22" s="1268">
        <v>72.75</v>
      </c>
      <c r="D22" s="1268">
        <v>79.55</v>
      </c>
      <c r="E22" s="1269">
        <v>1987</v>
      </c>
      <c r="F22" s="1268">
        <v>76.209999999999994</v>
      </c>
      <c r="G22" s="1268">
        <v>81.53</v>
      </c>
      <c r="H22" s="1269">
        <v>2001</v>
      </c>
      <c r="I22" s="2279">
        <v>81.59</v>
      </c>
      <c r="J22" s="2279">
        <v>84.8</v>
      </c>
      <c r="K22" s="1269">
        <v>2024</v>
      </c>
    </row>
    <row r="23" spans="1:11" ht="17.25" customHeight="1">
      <c r="A23" s="1266"/>
      <c r="B23" s="1267" t="s">
        <v>1557</v>
      </c>
      <c r="C23" s="1268">
        <v>70.489999999999995</v>
      </c>
      <c r="D23" s="1268">
        <v>78.72</v>
      </c>
      <c r="E23" s="1269">
        <v>1986</v>
      </c>
      <c r="F23" s="1779">
        <v>74.599999999999994</v>
      </c>
      <c r="G23" s="1779">
        <v>81.5</v>
      </c>
      <c r="H23" s="1269">
        <v>2001</v>
      </c>
      <c r="I23" s="1268">
        <v>79.64</v>
      </c>
      <c r="J23" s="1268">
        <v>84.76</v>
      </c>
      <c r="K23" s="1269">
        <v>2024</v>
      </c>
    </row>
    <row r="24" spans="1:11" ht="17.25" customHeight="1">
      <c r="A24" s="1266"/>
      <c r="B24" s="1267" t="s">
        <v>1558</v>
      </c>
      <c r="C24" s="1268">
        <v>71.52</v>
      </c>
      <c r="D24" s="1268">
        <v>79.7</v>
      </c>
      <c r="E24" s="1269">
        <v>1986</v>
      </c>
      <c r="F24" s="1779">
        <v>75</v>
      </c>
      <c r="G24" s="1779">
        <v>82.5</v>
      </c>
      <c r="H24" s="1269">
        <v>1999</v>
      </c>
      <c r="I24" s="2279">
        <v>80.040000000000006</v>
      </c>
      <c r="J24" s="2279">
        <v>85.6</v>
      </c>
      <c r="K24" s="1269">
        <v>2024</v>
      </c>
    </row>
    <row r="25" spans="1:11" ht="17.25" customHeight="1">
      <c r="A25" s="1271"/>
      <c r="B25" s="1272" t="s">
        <v>1559</v>
      </c>
      <c r="C25" s="1273">
        <v>64.150000000000006</v>
      </c>
      <c r="D25" s="1273">
        <v>73.27</v>
      </c>
      <c r="E25" s="1274" t="s">
        <v>1544</v>
      </c>
      <c r="F25" s="2284">
        <v>58.3</v>
      </c>
      <c r="G25" s="2284">
        <v>71.7</v>
      </c>
      <c r="H25" s="1274">
        <v>1995</v>
      </c>
      <c r="I25" s="2280">
        <v>68.040000000000006</v>
      </c>
      <c r="J25" s="2280">
        <v>78.739999999999995</v>
      </c>
      <c r="K25" s="1278">
        <v>2023</v>
      </c>
    </row>
    <row r="26" spans="1:11" ht="17.25" customHeight="1">
      <c r="A26" s="1262" t="s">
        <v>1560</v>
      </c>
      <c r="B26" s="1275" t="s">
        <v>1561</v>
      </c>
      <c r="C26" s="1264">
        <v>71.5</v>
      </c>
      <c r="D26" s="1264">
        <v>78.3</v>
      </c>
      <c r="E26" s="1265">
        <v>1987</v>
      </c>
      <c r="F26" s="2281">
        <v>73.900000000000006</v>
      </c>
      <c r="G26" s="2281">
        <v>79.400000000000006</v>
      </c>
      <c r="H26" s="1265">
        <v>1999</v>
      </c>
      <c r="I26" s="2282">
        <v>75.8</v>
      </c>
      <c r="J26" s="2282">
        <v>81.099999999999994</v>
      </c>
      <c r="K26" s="1265">
        <v>2023</v>
      </c>
    </row>
    <row r="27" spans="1:11" ht="17.25" customHeight="1">
      <c r="A27" s="1266"/>
      <c r="B27" s="1267" t="s">
        <v>1562</v>
      </c>
      <c r="C27" s="1268">
        <v>71.88</v>
      </c>
      <c r="D27" s="1268">
        <v>78.98</v>
      </c>
      <c r="E27" s="1270" t="s">
        <v>1563</v>
      </c>
      <c r="F27" s="1779">
        <v>76.3</v>
      </c>
      <c r="G27" s="1779">
        <v>81.7</v>
      </c>
      <c r="H27" s="1270">
        <v>1999</v>
      </c>
      <c r="I27" s="2279">
        <v>79.25</v>
      </c>
      <c r="J27" s="2279">
        <v>83.79</v>
      </c>
      <c r="K27" s="1270" t="s">
        <v>2124</v>
      </c>
    </row>
    <row r="28" spans="1:11" ht="17.25" customHeight="1">
      <c r="A28" s="1271"/>
      <c r="B28" s="1272" t="s">
        <v>1564</v>
      </c>
      <c r="C28" s="1273">
        <v>62.1</v>
      </c>
      <c r="D28" s="1273">
        <v>66</v>
      </c>
      <c r="E28" s="1278">
        <v>1979</v>
      </c>
      <c r="F28" s="2284">
        <v>69.5</v>
      </c>
      <c r="G28" s="2284">
        <v>75.5</v>
      </c>
      <c r="H28" s="1278" t="s">
        <v>2265</v>
      </c>
      <c r="I28" s="2280">
        <v>72.400000000000006</v>
      </c>
      <c r="J28" s="2280">
        <v>78.900000000000006</v>
      </c>
      <c r="K28" s="1278">
        <v>2024</v>
      </c>
    </row>
    <row r="29" spans="1:11" ht="17.25" customHeight="1">
      <c r="A29" s="1262" t="s">
        <v>1565</v>
      </c>
      <c r="B29" s="1275" t="s">
        <v>1566</v>
      </c>
      <c r="C29" s="1264">
        <v>65.430000000000007</v>
      </c>
      <c r="D29" s="1264">
        <v>72.12</v>
      </c>
      <c r="E29" s="1276" t="s">
        <v>1567</v>
      </c>
      <c r="F29" s="2281">
        <v>68.400000000000006</v>
      </c>
      <c r="G29" s="2281">
        <v>75.599999999999994</v>
      </c>
      <c r="H29" s="1276" t="s">
        <v>2270</v>
      </c>
      <c r="I29" s="2282" t="s">
        <v>2271</v>
      </c>
      <c r="J29" s="2282" t="s">
        <v>2272</v>
      </c>
      <c r="K29" s="1265">
        <v>2020</v>
      </c>
    </row>
    <row r="30" spans="1:11" ht="17.25" customHeight="1">
      <c r="A30" s="1271"/>
      <c r="B30" s="1272" t="s">
        <v>1568</v>
      </c>
      <c r="C30" s="1273">
        <v>62.3</v>
      </c>
      <c r="D30" s="1273">
        <v>67.599999999999994</v>
      </c>
      <c r="E30" s="1274" t="s">
        <v>1538</v>
      </c>
      <c r="F30" s="2284">
        <v>64.599999999999994</v>
      </c>
      <c r="G30" s="2284">
        <v>72.3</v>
      </c>
      <c r="H30" s="1274">
        <v>1999</v>
      </c>
      <c r="I30" s="2280">
        <v>73.14</v>
      </c>
      <c r="J30" s="2280">
        <v>79.67</v>
      </c>
      <c r="K30" s="1278">
        <v>2023</v>
      </c>
    </row>
    <row r="31" spans="1:11" ht="17.25" customHeight="1">
      <c r="A31" s="1262" t="s">
        <v>1569</v>
      </c>
      <c r="B31" s="1275" t="s">
        <v>1570</v>
      </c>
      <c r="C31" s="1264">
        <v>52.29</v>
      </c>
      <c r="D31" s="1264">
        <v>61.97</v>
      </c>
      <c r="E31" s="1276" t="s">
        <v>1538</v>
      </c>
      <c r="F31" s="2281">
        <v>65.099999999999994</v>
      </c>
      <c r="G31" s="2281">
        <v>69</v>
      </c>
      <c r="H31" s="1276">
        <v>1996</v>
      </c>
      <c r="I31" s="2282">
        <v>69.099999999999994</v>
      </c>
      <c r="J31" s="2282">
        <v>74.099999999999994</v>
      </c>
      <c r="K31" s="1265">
        <v>2024</v>
      </c>
    </row>
    <row r="32" spans="1:11" ht="17.25" customHeight="1">
      <c r="A32" s="1271"/>
      <c r="B32" s="1272" t="s">
        <v>1571</v>
      </c>
      <c r="C32" s="1273">
        <v>57.51</v>
      </c>
      <c r="D32" s="1273">
        <v>63.48</v>
      </c>
      <c r="E32" s="1274" t="s">
        <v>1538</v>
      </c>
      <c r="F32" s="2284">
        <v>51.5</v>
      </c>
      <c r="G32" s="2284">
        <v>58.1</v>
      </c>
      <c r="H32" s="1274" t="s">
        <v>2273</v>
      </c>
      <c r="I32" s="2284">
        <v>60</v>
      </c>
      <c r="J32" s="2280">
        <v>65.599999999999994</v>
      </c>
      <c r="K32" s="1278">
        <v>2022</v>
      </c>
    </row>
    <row r="33" spans="1:11" ht="17.25" customHeight="1">
      <c r="A33" s="1262" t="s">
        <v>1572</v>
      </c>
      <c r="B33" s="1275" t="s">
        <v>1573</v>
      </c>
      <c r="C33" s="1264">
        <v>72.319999999999993</v>
      </c>
      <c r="D33" s="1264">
        <v>76.83</v>
      </c>
      <c r="E33" s="1265">
        <v>1985</v>
      </c>
      <c r="F33" s="2281">
        <v>76.599999999999994</v>
      </c>
      <c r="G33" s="2281">
        <v>82</v>
      </c>
      <c r="H33" s="1265" t="s">
        <v>2267</v>
      </c>
      <c r="I33" s="2282">
        <v>81.069999999999993</v>
      </c>
      <c r="J33" s="2282">
        <v>85.11</v>
      </c>
      <c r="K33" s="1276" t="s">
        <v>2124</v>
      </c>
    </row>
    <row r="34" spans="1:11" ht="17.25" customHeight="1">
      <c r="A34" s="1271"/>
      <c r="B34" s="1272" t="s">
        <v>1574</v>
      </c>
      <c r="C34" s="1273">
        <v>70.97</v>
      </c>
      <c r="D34" s="1273">
        <v>76.83</v>
      </c>
      <c r="E34" s="1278">
        <v>1985</v>
      </c>
      <c r="F34" s="2284">
        <v>75.7</v>
      </c>
      <c r="G34" s="2284">
        <v>80.8</v>
      </c>
      <c r="H34" s="1278" t="s">
        <v>2274</v>
      </c>
      <c r="I34" s="2280">
        <v>80.3</v>
      </c>
      <c r="J34" s="2280">
        <v>83.65</v>
      </c>
      <c r="K34" s="1274" t="s">
        <v>2275</v>
      </c>
    </row>
    <row r="35" spans="1:11">
      <c r="A35" s="59"/>
      <c r="B35" s="59"/>
      <c r="C35" s="59"/>
      <c r="D35" s="59"/>
      <c r="E35" s="59"/>
      <c r="F35" s="59"/>
      <c r="G35" s="59"/>
      <c r="H35" s="59"/>
      <c r="I35" s="59"/>
      <c r="J35" s="59"/>
      <c r="K35" s="487"/>
    </row>
    <row r="36" spans="1:11">
      <c r="A36" s="59" t="s">
        <v>1575</v>
      </c>
      <c r="B36" s="59"/>
      <c r="C36" s="59"/>
      <c r="D36" s="59"/>
      <c r="E36" s="59"/>
      <c r="F36" s="59"/>
      <c r="G36" s="59"/>
      <c r="H36" s="59"/>
      <c r="I36" s="59"/>
      <c r="J36" s="59"/>
      <c r="K36" s="487"/>
    </row>
    <row r="37" spans="1:11" s="2068" customFormat="1">
      <c r="A37" s="2285" t="s">
        <v>2276</v>
      </c>
      <c r="K37" s="2286"/>
    </row>
    <row r="38" spans="1:11">
      <c r="A38" s="59" t="s">
        <v>1576</v>
      </c>
      <c r="B38" s="59"/>
      <c r="C38" s="59"/>
      <c r="D38" s="59"/>
      <c r="E38" s="59"/>
      <c r="F38" s="59"/>
      <c r="G38" s="59"/>
      <c r="H38" s="59"/>
      <c r="I38" s="59"/>
      <c r="J38" s="59"/>
      <c r="K38" s="487"/>
    </row>
  </sheetData>
  <mergeCells count="4">
    <mergeCell ref="A4:B4"/>
    <mergeCell ref="C4:E4"/>
    <mergeCell ref="F4:H4"/>
    <mergeCell ref="I4:K4"/>
  </mergeCells>
  <phoneticPr fontId="3"/>
  <pageMargins left="0.74803149606299213" right="0.74803149606299213" top="0.98425196850393704" bottom="0.98425196850393704" header="0.31496062992125984" footer="0.31496062992125984"/>
  <pageSetup paperSize="9" scale="72" orientation="portrait" horizontalDpi="4294967292" verticalDpi="4294967292"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3F04-83AA-4CC2-96F0-4FCE0F1DB08C}">
  <dimension ref="A1:F51"/>
  <sheetViews>
    <sheetView showGridLines="0" zoomScaleNormal="100" zoomScaleSheetLayoutView="100" workbookViewId="0"/>
  </sheetViews>
  <sheetFormatPr defaultColWidth="12.83203125" defaultRowHeight="20"/>
  <cols>
    <col min="1" max="1" width="12.83203125" style="1280"/>
    <col min="2" max="6" width="12.33203125" style="1280" customWidth="1"/>
    <col min="7" max="16384" width="12.83203125" style="1280"/>
  </cols>
  <sheetData>
    <row r="1" spans="1:6" ht="23.5">
      <c r="A1" s="528" t="s">
        <v>1577</v>
      </c>
      <c r="B1" s="1279"/>
      <c r="C1" s="1279"/>
      <c r="D1" s="1279"/>
      <c r="E1" s="1279"/>
      <c r="F1" s="1279"/>
    </row>
    <row r="2" spans="1:6">
      <c r="A2" s="1279"/>
      <c r="B2" s="1279"/>
      <c r="C2" s="1279"/>
      <c r="D2" s="1279"/>
      <c r="E2" s="1279"/>
      <c r="F2" s="1279"/>
    </row>
    <row r="3" spans="1:6">
      <c r="A3" s="1279"/>
      <c r="B3" s="1279"/>
      <c r="C3" s="1279"/>
      <c r="D3" s="1279"/>
      <c r="E3" s="1279"/>
      <c r="F3" s="489"/>
    </row>
    <row r="4" spans="1:6" ht="15.75" customHeight="1">
      <c r="A4" s="2787" t="s">
        <v>1514</v>
      </c>
      <c r="B4" s="1241" t="s">
        <v>1578</v>
      </c>
      <c r="C4" s="1241" t="s">
        <v>1579</v>
      </c>
      <c r="D4" s="1241" t="s">
        <v>1580</v>
      </c>
      <c r="E4" s="1281" t="s">
        <v>1581</v>
      </c>
      <c r="F4" s="1241" t="s">
        <v>1582</v>
      </c>
    </row>
    <row r="5" spans="1:6" ht="15.75" customHeight="1">
      <c r="A5" s="2787"/>
      <c r="B5" s="2787" t="s">
        <v>1583</v>
      </c>
      <c r="C5" s="2787"/>
      <c r="D5" s="2787"/>
      <c r="E5" s="2787" t="s">
        <v>1584</v>
      </c>
      <c r="F5" s="2787"/>
    </row>
    <row r="6" spans="1:6" ht="15.75" customHeight="1">
      <c r="A6" s="1282">
        <v>1900</v>
      </c>
      <c r="B6" s="1283">
        <v>32.4</v>
      </c>
      <c r="C6" s="1283">
        <v>20.8</v>
      </c>
      <c r="D6" s="1283">
        <v>11.6</v>
      </c>
      <c r="E6" s="1283">
        <v>155</v>
      </c>
      <c r="F6" s="1283">
        <v>79</v>
      </c>
    </row>
    <row r="7" spans="1:6" ht="15.75" customHeight="1">
      <c r="A7" s="1284">
        <v>1910</v>
      </c>
      <c r="B7" s="1285">
        <v>34.799999999999997</v>
      </c>
      <c r="C7" s="1285">
        <v>21.6</v>
      </c>
      <c r="D7" s="1285">
        <v>13.2</v>
      </c>
      <c r="E7" s="1285">
        <v>161.19999999999999</v>
      </c>
      <c r="F7" s="1285">
        <v>74.099999999999994</v>
      </c>
    </row>
    <row r="8" spans="1:6" ht="15.75" customHeight="1">
      <c r="A8" s="1284">
        <v>1920</v>
      </c>
      <c r="B8" s="1285">
        <v>36.200000000000003</v>
      </c>
      <c r="C8" s="1285">
        <v>25.4</v>
      </c>
      <c r="D8" s="1285">
        <v>10.8</v>
      </c>
      <c r="E8" s="1285">
        <v>165.7</v>
      </c>
      <c r="F8" s="1285">
        <v>69</v>
      </c>
    </row>
    <row r="9" spans="1:6" ht="15.75" customHeight="1">
      <c r="A9" s="1284">
        <v>1925</v>
      </c>
      <c r="B9" s="1285">
        <v>34.9</v>
      </c>
      <c r="C9" s="1285">
        <v>20.3</v>
      </c>
      <c r="D9" s="1285">
        <v>14.7</v>
      </c>
      <c r="E9" s="1285">
        <v>142.4</v>
      </c>
      <c r="F9" s="1285">
        <v>58.1</v>
      </c>
    </row>
    <row r="10" spans="1:6" ht="15.75" customHeight="1">
      <c r="A10" s="1284">
        <v>1930</v>
      </c>
      <c r="B10" s="1285">
        <v>32.4</v>
      </c>
      <c r="C10" s="1285">
        <v>18.2</v>
      </c>
      <c r="D10" s="1285">
        <v>14.2</v>
      </c>
      <c r="E10" s="1285">
        <v>124.1</v>
      </c>
      <c r="F10" s="1285">
        <v>49.9</v>
      </c>
    </row>
    <row r="11" spans="1:6" ht="15.75" customHeight="1">
      <c r="A11" s="1284">
        <v>1935</v>
      </c>
      <c r="B11" s="1285">
        <v>31.6</v>
      </c>
      <c r="C11" s="1285">
        <v>16.8</v>
      </c>
      <c r="D11" s="1285">
        <v>14.9</v>
      </c>
      <c r="E11" s="1285">
        <v>106.7</v>
      </c>
      <c r="F11" s="1285">
        <v>44.7</v>
      </c>
    </row>
    <row r="12" spans="1:6" ht="15.75" customHeight="1">
      <c r="A12" s="1284">
        <v>1940</v>
      </c>
      <c r="B12" s="1285">
        <v>29.4</v>
      </c>
      <c r="C12" s="1285">
        <v>16.5</v>
      </c>
      <c r="D12" s="1285">
        <v>12.9</v>
      </c>
      <c r="E12" s="1285">
        <v>90</v>
      </c>
      <c r="F12" s="1285">
        <v>38.700000000000003</v>
      </c>
    </row>
    <row r="13" spans="1:6" ht="15.75" customHeight="1">
      <c r="A13" s="1284">
        <v>1945</v>
      </c>
      <c r="B13" s="1285" t="s">
        <v>1585</v>
      </c>
      <c r="C13" s="1285" t="s">
        <v>1585</v>
      </c>
      <c r="D13" s="1285" t="s">
        <v>1585</v>
      </c>
      <c r="E13" s="1285" t="s">
        <v>1585</v>
      </c>
      <c r="F13" s="1285" t="s">
        <v>1585</v>
      </c>
    </row>
    <row r="14" spans="1:6" ht="15.75" customHeight="1">
      <c r="A14" s="1284">
        <v>1950</v>
      </c>
      <c r="B14" s="1285">
        <v>28.1</v>
      </c>
      <c r="C14" s="1285">
        <v>10.9</v>
      </c>
      <c r="D14" s="1285">
        <v>17.2</v>
      </c>
      <c r="E14" s="1285">
        <v>60.1</v>
      </c>
      <c r="F14" s="1285">
        <v>27.4</v>
      </c>
    </row>
    <row r="15" spans="1:6" ht="15.75" customHeight="1">
      <c r="A15" s="1284">
        <v>1955</v>
      </c>
      <c r="B15" s="1285">
        <v>19.399999999999999</v>
      </c>
      <c r="C15" s="1285">
        <v>7.8</v>
      </c>
      <c r="D15" s="1285">
        <v>11.6</v>
      </c>
      <c r="E15" s="1285">
        <v>39.799999999999997</v>
      </c>
      <c r="F15" s="1285">
        <v>22.3</v>
      </c>
    </row>
    <row r="16" spans="1:6" ht="15.75" customHeight="1">
      <c r="A16" s="1284">
        <v>1960</v>
      </c>
      <c r="B16" s="1285">
        <v>17.2</v>
      </c>
      <c r="C16" s="1285">
        <v>7.6</v>
      </c>
      <c r="D16" s="1285">
        <v>9.6</v>
      </c>
      <c r="E16" s="1285">
        <v>30.7</v>
      </c>
      <c r="F16" s="1285">
        <v>17</v>
      </c>
    </row>
    <row r="17" spans="1:6" ht="15.75" customHeight="1">
      <c r="A17" s="1284">
        <v>1965</v>
      </c>
      <c r="B17" s="1285">
        <v>18.600000000000001</v>
      </c>
      <c r="C17" s="1285">
        <v>7.1</v>
      </c>
      <c r="D17" s="1285">
        <v>11.4</v>
      </c>
      <c r="E17" s="1285">
        <v>18.5</v>
      </c>
      <c r="F17" s="1285">
        <v>11.7</v>
      </c>
    </row>
    <row r="18" spans="1:6" ht="15.75" customHeight="1">
      <c r="A18" s="1284">
        <v>1970</v>
      </c>
      <c r="B18" s="1285">
        <v>18.8</v>
      </c>
      <c r="C18" s="1285">
        <v>6.9</v>
      </c>
      <c r="D18" s="1285">
        <v>11.8</v>
      </c>
      <c r="E18" s="1285">
        <v>13.1</v>
      </c>
      <c r="F18" s="1285">
        <v>8.6999999999999993</v>
      </c>
    </row>
    <row r="19" spans="1:6" ht="15.75" customHeight="1">
      <c r="A19" s="1284">
        <v>1975</v>
      </c>
      <c r="B19" s="1285">
        <v>17.100000000000001</v>
      </c>
      <c r="C19" s="1285">
        <v>6.3</v>
      </c>
      <c r="D19" s="1285">
        <v>10.8</v>
      </c>
      <c r="E19" s="1285">
        <v>10</v>
      </c>
      <c r="F19" s="1285">
        <v>6.8</v>
      </c>
    </row>
    <row r="20" spans="1:6" ht="15.75" customHeight="1">
      <c r="A20" s="1284">
        <v>1980</v>
      </c>
      <c r="B20" s="1285">
        <v>13.6</v>
      </c>
      <c r="C20" s="1285">
        <v>6.2</v>
      </c>
      <c r="D20" s="1285">
        <v>7.3</v>
      </c>
      <c r="E20" s="1285">
        <v>7.5</v>
      </c>
      <c r="F20" s="1285">
        <v>4.9000000000000004</v>
      </c>
    </row>
    <row r="21" spans="1:6" ht="15.75" customHeight="1">
      <c r="A21" s="1284">
        <v>1985</v>
      </c>
      <c r="B21" s="1285">
        <v>11.9</v>
      </c>
      <c r="C21" s="1285">
        <v>6.3</v>
      </c>
      <c r="D21" s="1285">
        <v>5.6</v>
      </c>
      <c r="E21" s="1285">
        <v>5.5</v>
      </c>
      <c r="F21" s="1285">
        <v>3.4</v>
      </c>
    </row>
    <row r="22" spans="1:6" ht="15.75" customHeight="1">
      <c r="A22" s="1284">
        <v>1990</v>
      </c>
      <c r="B22" s="1285">
        <v>10</v>
      </c>
      <c r="C22" s="1285">
        <v>6.7</v>
      </c>
      <c r="D22" s="1285">
        <v>3.3</v>
      </c>
      <c r="E22" s="1285">
        <v>4.5999999999999996</v>
      </c>
      <c r="F22" s="1285">
        <v>2.6</v>
      </c>
    </row>
    <row r="23" spans="1:6" ht="15.75" customHeight="1">
      <c r="A23" s="1284">
        <v>1995</v>
      </c>
      <c r="B23" s="1285">
        <v>9.6</v>
      </c>
      <c r="C23" s="1285">
        <v>7.4</v>
      </c>
      <c r="D23" s="1285">
        <v>2.1</v>
      </c>
      <c r="E23" s="1285">
        <v>4.3</v>
      </c>
      <c r="F23" s="1285">
        <v>2.2000000000000002</v>
      </c>
    </row>
    <row r="24" spans="1:6" ht="15.75" customHeight="1">
      <c r="A24" s="1284">
        <v>2000</v>
      </c>
      <c r="B24" s="1285">
        <v>9.5</v>
      </c>
      <c r="C24" s="1285">
        <v>7.7</v>
      </c>
      <c r="D24" s="1285">
        <v>1.8</v>
      </c>
      <c r="E24" s="1285">
        <v>3.2</v>
      </c>
      <c r="F24" s="1285">
        <v>1.8</v>
      </c>
    </row>
    <row r="25" spans="1:6" ht="15.75" customHeight="1">
      <c r="A25" s="1284">
        <v>2001</v>
      </c>
      <c r="B25" s="1285">
        <v>9.3000000000000007</v>
      </c>
      <c r="C25" s="1285">
        <v>7.7</v>
      </c>
      <c r="D25" s="1285">
        <v>1.6</v>
      </c>
      <c r="E25" s="1285">
        <v>3.1</v>
      </c>
      <c r="F25" s="1285">
        <v>1.6</v>
      </c>
    </row>
    <row r="26" spans="1:6" ht="15.75" customHeight="1">
      <c r="A26" s="1284">
        <v>2002</v>
      </c>
      <c r="B26" s="1285">
        <v>9.1999999999999993</v>
      </c>
      <c r="C26" s="1285">
        <v>7.8</v>
      </c>
      <c r="D26" s="1285">
        <v>1.4</v>
      </c>
      <c r="E26" s="1285">
        <v>3</v>
      </c>
      <c r="F26" s="1285">
        <v>1.7</v>
      </c>
    </row>
    <row r="27" spans="1:6" ht="15.75" customHeight="1">
      <c r="A27" s="1284">
        <v>2003</v>
      </c>
      <c r="B27" s="1285">
        <v>8.9</v>
      </c>
      <c r="C27" s="1285">
        <v>8</v>
      </c>
      <c r="D27" s="1285">
        <v>0.9</v>
      </c>
      <c r="E27" s="1285">
        <v>3</v>
      </c>
      <c r="F27" s="1285">
        <v>1.7</v>
      </c>
    </row>
    <row r="28" spans="1:6" ht="15.75" customHeight="1">
      <c r="A28" s="1284">
        <v>2004</v>
      </c>
      <c r="B28" s="1285">
        <v>8.8000000000000007</v>
      </c>
      <c r="C28" s="1285">
        <v>8.1999999999999993</v>
      </c>
      <c r="D28" s="1285">
        <v>0.7</v>
      </c>
      <c r="E28" s="1285">
        <v>2.8</v>
      </c>
      <c r="F28" s="1285">
        <v>1.5</v>
      </c>
    </row>
    <row r="29" spans="1:6" ht="15.75" customHeight="1">
      <c r="A29" s="1284">
        <v>2005</v>
      </c>
      <c r="B29" s="1285">
        <v>8.4</v>
      </c>
      <c r="C29" s="1285">
        <v>8.6</v>
      </c>
      <c r="D29" s="1285">
        <v>-0.2</v>
      </c>
      <c r="E29" s="1285">
        <v>2.8</v>
      </c>
      <c r="F29" s="1285">
        <v>1.4</v>
      </c>
    </row>
    <row r="30" spans="1:6" ht="15.75" customHeight="1">
      <c r="A30" s="1284">
        <v>2006</v>
      </c>
      <c r="B30" s="1285">
        <v>8.6999999999999993</v>
      </c>
      <c r="C30" s="1285">
        <v>8.6</v>
      </c>
      <c r="D30" s="1285">
        <v>0.1</v>
      </c>
      <c r="E30" s="1285">
        <v>2.6</v>
      </c>
      <c r="F30" s="1285">
        <v>1.3</v>
      </c>
    </row>
    <row r="31" spans="1:6" ht="15.75" customHeight="1">
      <c r="A31" s="1284">
        <v>2007</v>
      </c>
      <c r="B31" s="1285">
        <v>8.6</v>
      </c>
      <c r="C31" s="1285">
        <v>8.8000000000000007</v>
      </c>
      <c r="D31" s="1285">
        <v>-0.1</v>
      </c>
      <c r="E31" s="1285">
        <v>2.6</v>
      </c>
      <c r="F31" s="1285">
        <v>1.3</v>
      </c>
    </row>
    <row r="32" spans="1:6" ht="15.75" customHeight="1">
      <c r="A32" s="1284">
        <v>2008</v>
      </c>
      <c r="B32" s="1285">
        <v>8.6999999999999993</v>
      </c>
      <c r="C32" s="1285">
        <v>9.1</v>
      </c>
      <c r="D32" s="1285">
        <v>-0.4</v>
      </c>
      <c r="E32" s="1285">
        <v>2.6</v>
      </c>
      <c r="F32" s="1285">
        <v>1.2</v>
      </c>
    </row>
    <row r="33" spans="1:6" ht="15.75" customHeight="1">
      <c r="A33" s="1284">
        <v>2009</v>
      </c>
      <c r="B33" s="1285">
        <v>8.5</v>
      </c>
      <c r="C33" s="1285">
        <v>9.1</v>
      </c>
      <c r="D33" s="1285">
        <v>-0.6</v>
      </c>
      <c r="E33" s="1285">
        <v>2.4</v>
      </c>
      <c r="F33" s="1285">
        <v>1.2</v>
      </c>
    </row>
    <row r="34" spans="1:6" ht="15.75" customHeight="1">
      <c r="A34" s="1284">
        <v>2010</v>
      </c>
      <c r="B34" s="1285">
        <v>8.5</v>
      </c>
      <c r="C34" s="1285">
        <v>9.5</v>
      </c>
      <c r="D34" s="1285">
        <v>-1</v>
      </c>
      <c r="E34" s="1285">
        <v>2.2999999999999998</v>
      </c>
      <c r="F34" s="1285">
        <v>1.1000000000000001</v>
      </c>
    </row>
    <row r="35" spans="1:6" ht="15.75" customHeight="1">
      <c r="A35" s="1284">
        <v>2011</v>
      </c>
      <c r="B35" s="1285">
        <v>8.3000000000000007</v>
      </c>
      <c r="C35" s="1285">
        <v>9.9</v>
      </c>
      <c r="D35" s="1285">
        <v>-1.6</v>
      </c>
      <c r="E35" s="1285">
        <v>2.2999999999999998</v>
      </c>
      <c r="F35" s="1285">
        <v>1.1000000000000001</v>
      </c>
    </row>
    <row r="36" spans="1:6" ht="15.75" customHeight="1">
      <c r="A36" s="1284">
        <v>2012</v>
      </c>
      <c r="B36" s="1285">
        <v>8.1999999999999993</v>
      </c>
      <c r="C36" s="1285">
        <v>10</v>
      </c>
      <c r="D36" s="1285">
        <v>-1.7</v>
      </c>
      <c r="E36" s="1285">
        <v>2.2000000000000002</v>
      </c>
      <c r="F36" s="1285">
        <v>1</v>
      </c>
    </row>
    <row r="37" spans="1:6" ht="15.75" customHeight="1">
      <c r="A37" s="1284">
        <v>2013</v>
      </c>
      <c r="B37" s="1285">
        <v>8.1999999999999993</v>
      </c>
      <c r="C37" s="1285">
        <v>10.1</v>
      </c>
      <c r="D37" s="1285">
        <v>-1.9</v>
      </c>
      <c r="E37" s="1285">
        <v>2.1</v>
      </c>
      <c r="F37" s="1285">
        <v>1</v>
      </c>
    </row>
    <row r="38" spans="1:6" ht="15.75" customHeight="1">
      <c r="A38" s="1284">
        <v>2014</v>
      </c>
      <c r="B38" s="1285">
        <v>8</v>
      </c>
      <c r="C38" s="1285">
        <v>10.1</v>
      </c>
      <c r="D38" s="1285">
        <v>-2.1</v>
      </c>
      <c r="E38" s="1285">
        <v>2.1</v>
      </c>
      <c r="F38" s="1285">
        <v>0.9</v>
      </c>
    </row>
    <row r="39" spans="1:6" ht="15.75" customHeight="1">
      <c r="A39" s="1284">
        <v>2015</v>
      </c>
      <c r="B39" s="1285">
        <v>8</v>
      </c>
      <c r="C39" s="1285">
        <v>10.3</v>
      </c>
      <c r="D39" s="1285">
        <v>-2.2999999999999998</v>
      </c>
      <c r="E39" s="1285">
        <v>1.9</v>
      </c>
      <c r="F39" s="1285">
        <v>0.9</v>
      </c>
    </row>
    <row r="40" spans="1:6" ht="15.75" customHeight="1">
      <c r="A40" s="1284">
        <v>2016</v>
      </c>
      <c r="B40" s="1285">
        <v>7.8</v>
      </c>
      <c r="C40" s="1285">
        <v>10.5</v>
      </c>
      <c r="D40" s="1285">
        <v>-2.6</v>
      </c>
      <c r="E40" s="1285">
        <v>2</v>
      </c>
      <c r="F40" s="1285">
        <v>0.9</v>
      </c>
    </row>
    <row r="41" spans="1:6" ht="15.75" customHeight="1">
      <c r="A41" s="1284">
        <v>2017</v>
      </c>
      <c r="B41" s="1285">
        <v>7.6</v>
      </c>
      <c r="C41" s="1285">
        <v>10.8</v>
      </c>
      <c r="D41" s="1285">
        <v>-3.2</v>
      </c>
      <c r="E41" s="1285">
        <v>1.9</v>
      </c>
      <c r="F41" s="1285">
        <v>0.9</v>
      </c>
    </row>
    <row r="42" spans="1:6" ht="15.75" customHeight="1">
      <c r="A42" s="1286">
        <v>2018</v>
      </c>
      <c r="B42" s="1287">
        <v>7.4</v>
      </c>
      <c r="C42" s="1287">
        <v>11</v>
      </c>
      <c r="D42" s="1287">
        <v>-3.6</v>
      </c>
      <c r="E42" s="1287">
        <v>1.9</v>
      </c>
      <c r="F42" s="1287">
        <v>0.9</v>
      </c>
    </row>
    <row r="43" spans="1:6" ht="15.75" customHeight="1">
      <c r="A43" s="1286">
        <v>2019</v>
      </c>
      <c r="B43" s="1287">
        <v>7</v>
      </c>
      <c r="C43" s="1287">
        <v>11.2</v>
      </c>
      <c r="D43" s="1287">
        <v>-4.2</v>
      </c>
      <c r="E43" s="1287">
        <v>1.9</v>
      </c>
      <c r="F43" s="1287">
        <v>0.9</v>
      </c>
    </row>
    <row r="44" spans="1:6" ht="15.75" customHeight="1">
      <c r="A44" s="1286">
        <v>2020</v>
      </c>
      <c r="B44" s="1287">
        <v>6.8</v>
      </c>
      <c r="C44" s="1287">
        <v>11.1</v>
      </c>
      <c r="D44" s="1287">
        <v>-4.3</v>
      </c>
      <c r="E44" s="1287">
        <v>1.8</v>
      </c>
      <c r="F44" s="1287">
        <v>0.8</v>
      </c>
    </row>
    <row r="45" spans="1:6" ht="15.75" customHeight="1">
      <c r="A45" s="1286">
        <v>2021</v>
      </c>
      <c r="B45" s="1287">
        <v>6.6</v>
      </c>
      <c r="C45" s="1287">
        <v>11.7</v>
      </c>
      <c r="D45" s="1287">
        <v>-5.0999999999999996</v>
      </c>
      <c r="E45" s="1287">
        <v>1.7</v>
      </c>
      <c r="F45" s="1287">
        <v>0.8</v>
      </c>
    </row>
    <row r="46" spans="1:6" ht="15.75" customHeight="1">
      <c r="A46" s="1286">
        <v>2022</v>
      </c>
      <c r="B46" s="1287">
        <v>6.3</v>
      </c>
      <c r="C46" s="1287">
        <v>12.9</v>
      </c>
      <c r="D46" s="1287" t="s">
        <v>2125</v>
      </c>
      <c r="E46" s="1287">
        <v>1.8</v>
      </c>
      <c r="F46" s="1287">
        <v>0.8</v>
      </c>
    </row>
    <row r="47" spans="1:6" ht="15.75" customHeight="1">
      <c r="A47" s="1286">
        <v>2023</v>
      </c>
      <c r="B47" s="1287">
        <v>6</v>
      </c>
      <c r="C47" s="1287">
        <v>13</v>
      </c>
      <c r="D47" s="1287" t="s">
        <v>2126</v>
      </c>
      <c r="E47" s="1287">
        <v>1.8</v>
      </c>
      <c r="F47" s="1287">
        <v>0.8</v>
      </c>
    </row>
    <row r="48" spans="1:6" ht="15.75" customHeight="1">
      <c r="A48" s="1288">
        <v>2024</v>
      </c>
      <c r="B48" s="2287">
        <v>5.7</v>
      </c>
      <c r="C48" s="2287">
        <v>13.3</v>
      </c>
      <c r="D48" s="2287">
        <v>-7.6</v>
      </c>
      <c r="E48" s="2287">
        <v>1.8</v>
      </c>
      <c r="F48" s="2287">
        <v>0.9</v>
      </c>
    </row>
    <row r="49" spans="1:6" ht="15.75" customHeight="1">
      <c r="A49" s="2069" t="s">
        <v>1586</v>
      </c>
    </row>
    <row r="50" spans="1:6" ht="15" customHeight="1">
      <c r="A50" s="1279"/>
      <c r="B50" s="1279"/>
      <c r="C50" s="1279"/>
      <c r="D50" s="1279"/>
      <c r="E50" s="1279"/>
      <c r="F50" s="1279"/>
    </row>
    <row r="51" spans="1:6">
      <c r="A51" s="1261" t="s">
        <v>1587</v>
      </c>
      <c r="B51" s="1279"/>
      <c r="C51" s="1279"/>
      <c r="D51" s="1279"/>
      <c r="E51" s="1279"/>
      <c r="F51" s="1279"/>
    </row>
  </sheetData>
  <mergeCells count="3">
    <mergeCell ref="A4:A5"/>
    <mergeCell ref="B5:D5"/>
    <mergeCell ref="E5:F5"/>
  </mergeCells>
  <phoneticPr fontId="3"/>
  <pageMargins left="0.75" right="0.75" top="1" bottom="1" header="0.3" footer="0.3"/>
  <pageSetup paperSize="9" scale="82" orientation="portrait" horizontalDpi="4294967292" verticalDpi="4294967292"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30921-F04F-43D0-9E38-F24C49C0DC77}">
  <dimension ref="A1:M69"/>
  <sheetViews>
    <sheetView showGridLines="0" zoomScaleNormal="100" zoomScaleSheetLayoutView="100" workbookViewId="0"/>
  </sheetViews>
  <sheetFormatPr defaultColWidth="12.83203125" defaultRowHeight="15.5"/>
  <cols>
    <col min="1" max="1" width="10.33203125" style="171" customWidth="1"/>
    <col min="2" max="2" width="15" style="171" customWidth="1"/>
    <col min="3" max="3" width="8.33203125" style="171" customWidth="1"/>
    <col min="4" max="4" width="7.75" style="171" customWidth="1"/>
    <col min="5" max="5" width="8.33203125" style="171" customWidth="1"/>
    <col min="6" max="6" width="8.33203125" style="550" customWidth="1"/>
    <col min="7" max="7" width="7.5" style="171" customWidth="1"/>
    <col min="8" max="8" width="7.83203125" style="171" customWidth="1"/>
    <col min="9" max="10" width="8.33203125" style="171" customWidth="1"/>
    <col min="11" max="16384" width="12.83203125" style="171"/>
  </cols>
  <sheetData>
    <row r="1" spans="1:13" ht="23.5">
      <c r="A1" s="55" t="s">
        <v>1588</v>
      </c>
      <c r="B1" s="59"/>
      <c r="C1" s="59"/>
      <c r="D1" s="59"/>
      <c r="E1" s="59"/>
      <c r="F1" s="487"/>
      <c r="G1" s="59"/>
      <c r="H1" s="59"/>
      <c r="I1" s="59"/>
      <c r="J1" s="59"/>
    </row>
    <row r="2" spans="1:13" ht="17.25" customHeight="1">
      <c r="A2" s="59"/>
      <c r="B2" s="59"/>
      <c r="C2" s="59"/>
      <c r="D2" s="59"/>
      <c r="E2" s="59"/>
      <c r="F2" s="59"/>
      <c r="G2" s="59"/>
      <c r="H2" s="59"/>
      <c r="I2" s="59"/>
      <c r="J2" s="489" t="s">
        <v>1589</v>
      </c>
    </row>
    <row r="3" spans="1:13" ht="17.25" customHeight="1">
      <c r="A3" s="2409"/>
      <c r="B3" s="2410"/>
      <c r="C3" s="2794">
        <v>1960</v>
      </c>
      <c r="D3" s="2794"/>
      <c r="E3" s="2794"/>
      <c r="F3" s="2794"/>
      <c r="G3" s="2794">
        <v>2024</v>
      </c>
      <c r="H3" s="2794"/>
      <c r="I3" s="2794"/>
      <c r="J3" s="2794"/>
    </row>
    <row r="4" spans="1:13" ht="28.5" customHeight="1">
      <c r="A4" s="2411"/>
      <c r="B4" s="2412"/>
      <c r="C4" s="1289" t="s">
        <v>1590</v>
      </c>
      <c r="D4" s="1289" t="s">
        <v>1591</v>
      </c>
      <c r="E4" s="1290" t="s">
        <v>1592</v>
      </c>
      <c r="F4" s="1290" t="s">
        <v>1593</v>
      </c>
      <c r="G4" s="1289" t="s">
        <v>1590</v>
      </c>
      <c r="H4" s="1289" t="s">
        <v>1591</v>
      </c>
      <c r="I4" s="1290" t="s">
        <v>1592</v>
      </c>
      <c r="J4" s="1290" t="s">
        <v>1593</v>
      </c>
    </row>
    <row r="5" spans="1:13" ht="17.25" customHeight="1">
      <c r="A5" s="1291" t="s">
        <v>1594</v>
      </c>
      <c r="B5" s="1291" t="s">
        <v>1595</v>
      </c>
      <c r="C5" s="2795" t="s">
        <v>1596</v>
      </c>
      <c r="D5" s="2796"/>
      <c r="E5" s="2795" t="s">
        <v>1597</v>
      </c>
      <c r="F5" s="2796"/>
      <c r="G5" s="2795" t="s">
        <v>1596</v>
      </c>
      <c r="H5" s="2796"/>
      <c r="I5" s="2795" t="s">
        <v>1597</v>
      </c>
      <c r="J5" s="2796"/>
    </row>
    <row r="6" spans="1:13" s="59" customFormat="1" ht="11.15" customHeight="1">
      <c r="A6" s="2797" t="s">
        <v>1598</v>
      </c>
      <c r="B6" s="2799" t="s">
        <v>1532</v>
      </c>
      <c r="C6" s="1292"/>
      <c r="D6" s="1293"/>
      <c r="E6" s="1292"/>
      <c r="F6" s="1293"/>
      <c r="G6" s="2288" t="s">
        <v>2277</v>
      </c>
      <c r="H6" s="2288" t="s">
        <v>2278</v>
      </c>
      <c r="I6" s="2288" t="s">
        <v>2277</v>
      </c>
      <c r="J6" s="2288" t="s">
        <v>2278</v>
      </c>
    </row>
    <row r="7" spans="1:13" ht="12" customHeight="1">
      <c r="A7" s="2798"/>
      <c r="B7" s="2800"/>
      <c r="C7" s="1295">
        <v>17.2</v>
      </c>
      <c r="D7" s="1296">
        <v>7.6</v>
      </c>
      <c r="E7" s="1296">
        <v>30.7</v>
      </c>
      <c r="F7" s="1296">
        <v>17</v>
      </c>
      <c r="G7" s="2289">
        <v>5.7</v>
      </c>
      <c r="H7" s="2289">
        <v>13.3</v>
      </c>
      <c r="I7" s="2290" t="s">
        <v>2279</v>
      </c>
      <c r="J7" s="1299">
        <v>0.9</v>
      </c>
    </row>
    <row r="8" spans="1:13" ht="11.15" customHeight="1">
      <c r="A8" s="1294"/>
      <c r="B8" s="2799" t="s">
        <v>1600</v>
      </c>
      <c r="C8" s="1297"/>
      <c r="D8" s="1298"/>
      <c r="E8" s="1298"/>
      <c r="F8" s="1298"/>
      <c r="G8" s="2288" t="s">
        <v>2277</v>
      </c>
      <c r="H8" s="2288" t="s">
        <v>2278</v>
      </c>
      <c r="I8" s="2288" t="s">
        <v>2127</v>
      </c>
      <c r="J8" s="2288" t="s">
        <v>2127</v>
      </c>
    </row>
    <row r="9" spans="1:13" ht="12" customHeight="1">
      <c r="A9" s="1294"/>
      <c r="B9" s="2800"/>
      <c r="C9" s="1295">
        <v>26.9</v>
      </c>
      <c r="D9" s="1295">
        <v>5.7</v>
      </c>
      <c r="E9" s="1295">
        <v>31</v>
      </c>
      <c r="F9" s="1295"/>
      <c r="G9" s="1299">
        <v>18.600000000000001</v>
      </c>
      <c r="H9" s="1299">
        <v>5.3</v>
      </c>
      <c r="I9" s="1299">
        <v>2.7</v>
      </c>
      <c r="J9" s="1299">
        <v>1.74</v>
      </c>
    </row>
    <row r="10" spans="1:13" ht="11.15" customHeight="1">
      <c r="A10" s="1294"/>
      <c r="B10" s="2799" t="s">
        <v>597</v>
      </c>
      <c r="C10" s="1300" t="s">
        <v>1603</v>
      </c>
      <c r="D10" s="1300"/>
      <c r="E10" s="1300"/>
      <c r="F10" s="1300"/>
      <c r="G10" s="2288" t="s">
        <v>1601</v>
      </c>
      <c r="H10" s="2288" t="s">
        <v>1601</v>
      </c>
      <c r="I10" s="2288" t="s">
        <v>2127</v>
      </c>
      <c r="J10" s="2288" t="s">
        <v>2127</v>
      </c>
    </row>
    <row r="11" spans="1:13" ht="12" customHeight="1">
      <c r="A11" s="1294"/>
      <c r="B11" s="2800"/>
      <c r="C11" s="1295">
        <v>44</v>
      </c>
      <c r="D11" s="1295">
        <v>8.1999999999999993</v>
      </c>
      <c r="E11" s="1295">
        <v>86.5</v>
      </c>
      <c r="F11" s="1295"/>
      <c r="G11" s="1299">
        <v>19.5</v>
      </c>
      <c r="H11" s="1299">
        <v>6</v>
      </c>
      <c r="I11" s="1299">
        <v>24.5</v>
      </c>
      <c r="J11" s="1299">
        <v>17.29</v>
      </c>
    </row>
    <row r="12" spans="1:13" ht="11.15" customHeight="1">
      <c r="A12" s="1294"/>
      <c r="B12" s="2799" t="s">
        <v>602</v>
      </c>
      <c r="C12" s="1300" t="s">
        <v>1603</v>
      </c>
      <c r="D12" s="1300"/>
      <c r="E12" s="1300"/>
      <c r="F12" s="1300"/>
      <c r="G12" s="2288" t="s">
        <v>1604</v>
      </c>
      <c r="H12" s="2288" t="s">
        <v>1604</v>
      </c>
      <c r="I12" s="2288" t="s">
        <v>2127</v>
      </c>
      <c r="J12" s="2288" t="s">
        <v>2127</v>
      </c>
      <c r="M12" s="1302"/>
    </row>
    <row r="13" spans="1:13" ht="12" customHeight="1">
      <c r="A13" s="1294"/>
      <c r="B13" s="2801"/>
      <c r="C13" s="1297">
        <v>46.5</v>
      </c>
      <c r="D13" s="1297">
        <v>21.9</v>
      </c>
      <c r="E13" s="1297">
        <v>83.9</v>
      </c>
      <c r="F13" s="1297"/>
      <c r="G13" s="1299">
        <v>25.3</v>
      </c>
      <c r="H13" s="1299">
        <v>5.2</v>
      </c>
      <c r="I13" s="2291">
        <v>16.95</v>
      </c>
      <c r="J13" s="2291">
        <v>10.53</v>
      </c>
    </row>
    <row r="14" spans="1:13" ht="11.15" customHeight="1">
      <c r="A14" s="1303"/>
      <c r="B14" s="2792" t="s">
        <v>1605</v>
      </c>
      <c r="C14" s="1304"/>
      <c r="D14" s="1304"/>
      <c r="E14" s="1304"/>
      <c r="F14" s="1304"/>
      <c r="G14" s="2288" t="s">
        <v>2127</v>
      </c>
      <c r="H14" s="2288" t="s">
        <v>2127</v>
      </c>
      <c r="I14" s="2288" t="s">
        <v>2127</v>
      </c>
      <c r="J14" s="2288" t="s">
        <v>2127</v>
      </c>
    </row>
    <row r="15" spans="1:13" ht="12" customHeight="1">
      <c r="A15" s="1303"/>
      <c r="B15" s="2793"/>
      <c r="C15" s="1295">
        <v>39.6</v>
      </c>
      <c r="D15" s="1295">
        <v>12.4</v>
      </c>
      <c r="E15" s="1295"/>
      <c r="F15" s="1295"/>
      <c r="G15" s="1299">
        <v>4.5</v>
      </c>
      <c r="H15" s="1299">
        <v>6.9</v>
      </c>
      <c r="I15" s="1299">
        <v>2.2999999999999998</v>
      </c>
      <c r="J15" s="2292">
        <v>1.17</v>
      </c>
    </row>
    <row r="16" spans="1:13" ht="11.15" customHeight="1">
      <c r="A16" s="1303"/>
      <c r="B16" s="2801" t="s">
        <v>1606</v>
      </c>
      <c r="C16" s="1305" t="s">
        <v>1603</v>
      </c>
      <c r="D16" s="1305"/>
      <c r="E16" s="1305"/>
      <c r="F16" s="1305"/>
      <c r="G16" s="2293" t="s">
        <v>2127</v>
      </c>
      <c r="H16" s="2293" t="s">
        <v>2127</v>
      </c>
      <c r="I16" s="2288" t="s">
        <v>2127</v>
      </c>
      <c r="J16" s="2288" t="s">
        <v>2127</v>
      </c>
    </row>
    <row r="17" spans="1:10" ht="12" customHeight="1">
      <c r="A17" s="1306"/>
      <c r="B17" s="2800"/>
      <c r="C17" s="1295">
        <v>33.799999999999997</v>
      </c>
      <c r="D17" s="1295">
        <v>13.6</v>
      </c>
      <c r="E17" s="1295"/>
      <c r="F17" s="1295"/>
      <c r="G17" s="1299">
        <v>6.4</v>
      </c>
      <c r="H17" s="1299">
        <v>7.9</v>
      </c>
      <c r="I17" s="1299">
        <v>4.45</v>
      </c>
      <c r="J17" s="1299">
        <v>2.83</v>
      </c>
    </row>
    <row r="18" spans="1:10" ht="11.15" customHeight="1">
      <c r="A18" s="2797" t="s">
        <v>1607</v>
      </c>
      <c r="B18" s="2799" t="s">
        <v>1608</v>
      </c>
      <c r="C18" s="1297"/>
      <c r="D18" s="1297"/>
      <c r="E18" s="1297"/>
      <c r="F18" s="1297"/>
      <c r="G18" s="2293" t="s">
        <v>2277</v>
      </c>
      <c r="H18" s="2293" t="s">
        <v>2278</v>
      </c>
      <c r="I18" s="2288" t="s">
        <v>2127</v>
      </c>
      <c r="J18" s="2288" t="s">
        <v>2127</v>
      </c>
    </row>
    <row r="19" spans="1:10" ht="12" customHeight="1">
      <c r="A19" s="2798"/>
      <c r="B19" s="2800"/>
      <c r="C19" s="1299">
        <v>28</v>
      </c>
      <c r="D19" s="1299">
        <v>6.6</v>
      </c>
      <c r="E19" s="1299">
        <v>17.5</v>
      </c>
      <c r="F19" s="1299"/>
      <c r="G19" s="1299">
        <v>11.2</v>
      </c>
      <c r="H19" s="1299">
        <v>6.8</v>
      </c>
      <c r="I19" s="1299">
        <v>1.94</v>
      </c>
      <c r="J19" s="1299">
        <v>1.31</v>
      </c>
    </row>
    <row r="20" spans="1:10" ht="11.15" customHeight="1">
      <c r="A20" s="1303"/>
      <c r="B20" s="2799" t="s">
        <v>591</v>
      </c>
      <c r="C20" s="1307"/>
      <c r="D20" s="1307"/>
      <c r="E20" s="1307"/>
      <c r="F20" s="1307"/>
      <c r="G20" s="2293" t="s">
        <v>2127</v>
      </c>
      <c r="H20" s="2293" t="s">
        <v>2280</v>
      </c>
      <c r="I20" s="2288" t="s">
        <v>2127</v>
      </c>
      <c r="J20" s="2288" t="s">
        <v>2127</v>
      </c>
    </row>
    <row r="21" spans="1:10" ht="12" customHeight="1">
      <c r="A21" s="1303"/>
      <c r="B21" s="2800"/>
      <c r="C21" s="1297">
        <v>18.399999999999999</v>
      </c>
      <c r="D21" s="1297">
        <v>9.6</v>
      </c>
      <c r="E21" s="1297">
        <v>43.9</v>
      </c>
      <c r="F21" s="1297">
        <v>23.9</v>
      </c>
      <c r="G21" s="2291">
        <v>6.4</v>
      </c>
      <c r="H21" s="2291">
        <v>11.4</v>
      </c>
      <c r="I21" s="2291">
        <v>2.34</v>
      </c>
      <c r="J21" s="2291">
        <v>1.62</v>
      </c>
    </row>
    <row r="22" spans="1:10" ht="11.15" customHeight="1">
      <c r="A22" s="1303"/>
      <c r="B22" s="2799" t="s">
        <v>587</v>
      </c>
      <c r="C22" s="1307"/>
      <c r="D22" s="1307"/>
      <c r="E22" s="1307"/>
      <c r="F22" s="1307"/>
      <c r="G22" s="2288" t="s">
        <v>2127</v>
      </c>
      <c r="H22" s="2288" t="s">
        <v>2280</v>
      </c>
      <c r="I22" s="2288" t="s">
        <v>2127</v>
      </c>
      <c r="J22" s="2288" t="s">
        <v>2127</v>
      </c>
    </row>
    <row r="23" spans="1:10" ht="12" customHeight="1">
      <c r="A23" s="1294"/>
      <c r="B23" s="2800"/>
      <c r="C23" s="1295">
        <v>17.5</v>
      </c>
      <c r="D23" s="1295">
        <v>11.5</v>
      </c>
      <c r="E23" s="1295">
        <v>22.5</v>
      </c>
      <c r="F23" s="1295">
        <v>16</v>
      </c>
      <c r="G23" s="1299">
        <v>9.6</v>
      </c>
      <c r="H23" s="1299">
        <v>9.6999999999999993</v>
      </c>
      <c r="I23" s="1299">
        <v>3.95</v>
      </c>
      <c r="J23" s="1299">
        <v>2.68</v>
      </c>
    </row>
    <row r="24" spans="1:10" ht="11.15" customHeight="1">
      <c r="A24" s="1294"/>
      <c r="B24" s="2799" t="s">
        <v>619</v>
      </c>
      <c r="C24" s="1304"/>
      <c r="D24" s="1304"/>
      <c r="E24" s="1304"/>
      <c r="F24" s="1304"/>
      <c r="G24" s="2293" t="s">
        <v>2277</v>
      </c>
      <c r="H24" s="2293" t="s">
        <v>2278</v>
      </c>
      <c r="I24" s="2288" t="s">
        <v>2127</v>
      </c>
      <c r="J24" s="2288" t="s">
        <v>2127</v>
      </c>
    </row>
    <row r="25" spans="1:10" ht="12" customHeight="1">
      <c r="A25" s="1294"/>
      <c r="B25" s="2802"/>
      <c r="C25" s="1295">
        <v>17.899999999999999</v>
      </c>
      <c r="D25" s="1295">
        <v>12.7</v>
      </c>
      <c r="E25" s="1295">
        <v>37.5</v>
      </c>
      <c r="F25" s="1295">
        <v>24.6</v>
      </c>
      <c r="G25" s="1299">
        <v>8.4</v>
      </c>
      <c r="H25" s="1299">
        <v>9.6999999999999993</v>
      </c>
      <c r="I25" s="1299">
        <v>2.63</v>
      </c>
      <c r="J25" s="1299">
        <v>2</v>
      </c>
    </row>
    <row r="26" spans="1:10" ht="11.15" customHeight="1">
      <c r="A26" s="1294"/>
      <c r="B26" s="2803" t="s">
        <v>1609</v>
      </c>
      <c r="C26" s="1304"/>
      <c r="D26" s="1304"/>
      <c r="E26" s="1304"/>
      <c r="F26" s="1304"/>
      <c r="G26" s="2293" t="s">
        <v>2127</v>
      </c>
      <c r="H26" s="2293" t="s">
        <v>2127</v>
      </c>
      <c r="I26" s="2288" t="s">
        <v>2127</v>
      </c>
      <c r="J26" s="2288" t="s">
        <v>2127</v>
      </c>
    </row>
    <row r="27" spans="1:10" ht="12" customHeight="1">
      <c r="A27" s="1294"/>
      <c r="B27" s="2802"/>
      <c r="C27" s="1295">
        <v>20.8</v>
      </c>
      <c r="D27" s="1295">
        <v>7.7</v>
      </c>
      <c r="E27" s="1295">
        <v>17.899999999999999</v>
      </c>
      <c r="F27" s="1295">
        <v>13.5</v>
      </c>
      <c r="G27" s="1299">
        <v>9.1999999999999993</v>
      </c>
      <c r="H27" s="1299">
        <v>9.5</v>
      </c>
      <c r="I27" s="1299">
        <v>3.47</v>
      </c>
      <c r="J27" s="1299">
        <v>2.6</v>
      </c>
    </row>
    <row r="28" spans="1:10" ht="11.15" customHeight="1">
      <c r="A28" s="1294"/>
      <c r="B28" s="2803" t="s">
        <v>1610</v>
      </c>
      <c r="C28" s="1304"/>
      <c r="D28" s="1304"/>
      <c r="E28" s="1304"/>
      <c r="F28" s="1304"/>
      <c r="G28" s="2293" t="s">
        <v>2127</v>
      </c>
      <c r="H28" s="2293" t="s">
        <v>2280</v>
      </c>
      <c r="I28" s="2288" t="s">
        <v>2127</v>
      </c>
      <c r="J28" s="2288" t="s">
        <v>2127</v>
      </c>
    </row>
    <row r="29" spans="1:10" ht="12" customHeight="1">
      <c r="A29" s="1294"/>
      <c r="B29" s="2802"/>
      <c r="C29" s="1295">
        <v>17.600000000000001</v>
      </c>
      <c r="D29" s="1295">
        <v>9.6999999999999993</v>
      </c>
      <c r="E29" s="1295">
        <v>21.1</v>
      </c>
      <c r="F29" s="1295">
        <v>16.100000000000001</v>
      </c>
      <c r="G29" s="1299">
        <v>8.9</v>
      </c>
      <c r="H29" s="1299">
        <v>8</v>
      </c>
      <c r="I29" s="1299">
        <v>3.49</v>
      </c>
      <c r="J29" s="1299">
        <v>2.82</v>
      </c>
    </row>
    <row r="30" spans="1:10" ht="11.15" customHeight="1">
      <c r="A30" s="1294"/>
      <c r="B30" s="2799" t="s">
        <v>612</v>
      </c>
      <c r="C30" s="1304"/>
      <c r="D30" s="1304"/>
      <c r="E30" s="1304"/>
      <c r="F30" s="1304"/>
      <c r="G30" s="2293" t="s">
        <v>2127</v>
      </c>
      <c r="H30" s="2293" t="s">
        <v>2280</v>
      </c>
      <c r="I30" s="2288" t="s">
        <v>2127</v>
      </c>
      <c r="J30" s="2288" t="s">
        <v>2127</v>
      </c>
    </row>
    <row r="31" spans="1:10" ht="12" customHeight="1">
      <c r="A31" s="1294"/>
      <c r="B31" s="2800"/>
      <c r="C31" s="1295">
        <v>13.6</v>
      </c>
      <c r="D31" s="1295">
        <v>10</v>
      </c>
      <c r="E31" s="1295">
        <v>16</v>
      </c>
      <c r="F31" s="1295">
        <v>13.4</v>
      </c>
      <c r="G31" s="1299">
        <v>9.5</v>
      </c>
      <c r="H31" s="1299">
        <v>9</v>
      </c>
      <c r="I31" s="1299">
        <v>2.02</v>
      </c>
      <c r="J31" s="1299">
        <v>1.41</v>
      </c>
    </row>
    <row r="32" spans="1:10" ht="11.15" customHeight="1">
      <c r="A32" s="1294"/>
      <c r="B32" s="2799" t="s">
        <v>1611</v>
      </c>
      <c r="C32" s="1304"/>
      <c r="D32" s="1297"/>
      <c r="E32" s="1304"/>
      <c r="F32" s="1297"/>
      <c r="G32" s="2293" t="s">
        <v>2277</v>
      </c>
      <c r="H32" s="2293" t="s">
        <v>2278</v>
      </c>
      <c r="I32" s="2288" t="s">
        <v>2127</v>
      </c>
      <c r="J32" s="2288" t="s">
        <v>2127</v>
      </c>
    </row>
    <row r="33" spans="1:10" ht="12" customHeight="1">
      <c r="A33" s="1294"/>
      <c r="B33" s="2800"/>
      <c r="C33" s="1297">
        <v>13.4</v>
      </c>
      <c r="D33" s="1295">
        <v>9.1999999999999993</v>
      </c>
      <c r="E33" s="1297">
        <v>23.5</v>
      </c>
      <c r="F33" s="1295">
        <v>13.1</v>
      </c>
      <c r="G33" s="2291">
        <v>7.7</v>
      </c>
      <c r="H33" s="1299">
        <v>10.3</v>
      </c>
      <c r="I33" s="2291">
        <v>2.0699999999999998</v>
      </c>
      <c r="J33" s="1299">
        <v>1.31</v>
      </c>
    </row>
    <row r="34" spans="1:10" ht="11.15" customHeight="1">
      <c r="A34" s="1294"/>
      <c r="B34" s="2799" t="s">
        <v>614</v>
      </c>
      <c r="C34" s="1304"/>
      <c r="D34" s="1304"/>
      <c r="E34" s="1304"/>
      <c r="F34" s="1304"/>
      <c r="G34" s="2288" t="s">
        <v>2278</v>
      </c>
      <c r="H34" s="2288" t="s">
        <v>2278</v>
      </c>
      <c r="I34" s="2288" t="s">
        <v>2127</v>
      </c>
      <c r="J34" s="2288" t="s">
        <v>2127</v>
      </c>
    </row>
    <row r="35" spans="1:10" ht="12" customHeight="1">
      <c r="A35" s="1294"/>
      <c r="B35" s="2800"/>
      <c r="C35" s="1295">
        <v>16.600000000000001</v>
      </c>
      <c r="D35" s="1295">
        <v>9.5</v>
      </c>
      <c r="E35" s="1295">
        <v>21.5</v>
      </c>
      <c r="F35" s="1295">
        <v>16.100000000000001</v>
      </c>
      <c r="G35" s="1299">
        <v>9.6</v>
      </c>
      <c r="H35" s="1299">
        <v>9.6</v>
      </c>
      <c r="I35" s="1299">
        <v>3.02</v>
      </c>
      <c r="J35" s="1299">
        <v>1.75</v>
      </c>
    </row>
    <row r="36" spans="1:10" ht="11.15" customHeight="1">
      <c r="A36" s="1294"/>
      <c r="B36" s="2799" t="s">
        <v>1554</v>
      </c>
      <c r="C36" s="1304"/>
      <c r="D36" s="1297"/>
      <c r="E36" s="1304"/>
      <c r="F36" s="1297"/>
      <c r="G36" s="2288" t="s">
        <v>2278</v>
      </c>
      <c r="H36" s="2288" t="s">
        <v>2278</v>
      </c>
      <c r="I36" s="2288" t="s">
        <v>2127</v>
      </c>
      <c r="J36" s="2288" t="s">
        <v>2127</v>
      </c>
    </row>
    <row r="37" spans="1:10" ht="12" customHeight="1">
      <c r="A37" s="1294"/>
      <c r="B37" s="2800"/>
      <c r="C37" s="1295">
        <v>17.5</v>
      </c>
      <c r="D37" s="1295">
        <v>11.6</v>
      </c>
      <c r="E37" s="1295">
        <v>33.799999999999997</v>
      </c>
      <c r="F37" s="1295">
        <v>23.2</v>
      </c>
      <c r="G37" s="1299">
        <v>8.1</v>
      </c>
      <c r="H37" s="1299">
        <v>12.1</v>
      </c>
      <c r="I37" s="1299">
        <v>3.07</v>
      </c>
      <c r="J37" s="1299">
        <v>2.2799999999999998</v>
      </c>
    </row>
    <row r="38" spans="1:10" ht="11.15" customHeight="1">
      <c r="A38" s="1294"/>
      <c r="B38" s="2799" t="s">
        <v>625</v>
      </c>
      <c r="C38" s="1304"/>
      <c r="D38" s="1304"/>
      <c r="E38" s="1304"/>
      <c r="F38" s="1304"/>
      <c r="G38" s="2288" t="s">
        <v>2278</v>
      </c>
      <c r="H38" s="2288" t="s">
        <v>2278</v>
      </c>
      <c r="I38" s="2288" t="s">
        <v>2127</v>
      </c>
      <c r="J38" s="2288" t="s">
        <v>2127</v>
      </c>
    </row>
    <row r="39" spans="1:10" ht="12" customHeight="1">
      <c r="A39" s="1294"/>
      <c r="B39" s="2802"/>
      <c r="C39" s="1295">
        <v>17.3</v>
      </c>
      <c r="D39" s="1295">
        <v>9.1</v>
      </c>
      <c r="E39" s="1295">
        <v>18.899999999999999</v>
      </c>
      <c r="F39" s="1295">
        <v>11.7</v>
      </c>
      <c r="G39" s="1299">
        <v>9.6999999999999993</v>
      </c>
      <c r="H39" s="1299">
        <v>8</v>
      </c>
      <c r="I39" s="1299">
        <v>1.93</v>
      </c>
      <c r="J39" s="1299">
        <v>1.31</v>
      </c>
    </row>
    <row r="40" spans="1:10" ht="11.15" customHeight="1">
      <c r="A40" s="1294"/>
      <c r="B40" s="2799" t="s">
        <v>1612</v>
      </c>
      <c r="C40" s="1304"/>
      <c r="D40" s="1304"/>
      <c r="E40" s="1304"/>
      <c r="F40" s="1304"/>
      <c r="G40" s="2288" t="s">
        <v>2278</v>
      </c>
      <c r="H40" s="2288" t="s">
        <v>2278</v>
      </c>
      <c r="I40" s="2288" t="s">
        <v>2127</v>
      </c>
      <c r="J40" s="2288" t="s">
        <v>2127</v>
      </c>
    </row>
    <row r="41" spans="1:10" ht="12" customHeight="1">
      <c r="A41" s="1294"/>
      <c r="B41" s="2800"/>
      <c r="C41" s="1295">
        <v>18.5</v>
      </c>
      <c r="D41" s="1295">
        <v>9</v>
      </c>
      <c r="E41" s="1295">
        <v>21</v>
      </c>
      <c r="F41" s="1295">
        <v>14.4</v>
      </c>
      <c r="G41" s="1299">
        <v>7.8</v>
      </c>
      <c r="H41" s="1299">
        <v>10.4</v>
      </c>
      <c r="I41" s="1299">
        <v>1.82</v>
      </c>
      <c r="J41" s="1299">
        <v>1.32</v>
      </c>
    </row>
    <row r="42" spans="1:10" ht="11.15" customHeight="1">
      <c r="A42" s="1294"/>
      <c r="B42" s="2799" t="s">
        <v>590</v>
      </c>
      <c r="C42" s="1304"/>
      <c r="D42" s="1304"/>
      <c r="E42" s="1304"/>
      <c r="F42" s="1304"/>
      <c r="G42" s="2288" t="s">
        <v>2278</v>
      </c>
      <c r="H42" s="2288" t="s">
        <v>2278</v>
      </c>
      <c r="I42" s="2288" t="s">
        <v>2127</v>
      </c>
      <c r="J42" s="2288" t="s">
        <v>2127</v>
      </c>
    </row>
    <row r="43" spans="1:10" ht="12" customHeight="1">
      <c r="A43" s="1294"/>
      <c r="B43" s="2800"/>
      <c r="C43" s="1295">
        <v>17.899999999999999</v>
      </c>
      <c r="D43" s="1295">
        <v>11.4</v>
      </c>
      <c r="E43" s="1295">
        <v>27.4</v>
      </c>
      <c r="F43" s="1295">
        <v>17.7</v>
      </c>
      <c r="G43" s="1299">
        <v>9.5</v>
      </c>
      <c r="H43" s="1299">
        <v>9.5</v>
      </c>
      <c r="I43" s="1299">
        <v>3.41</v>
      </c>
      <c r="J43" s="1299">
        <v>2.75</v>
      </c>
    </row>
    <row r="44" spans="1:10" ht="11.15" customHeight="1">
      <c r="A44" s="1294"/>
      <c r="B44" s="2799" t="s">
        <v>1613</v>
      </c>
      <c r="C44" s="1304"/>
      <c r="D44" s="1297"/>
      <c r="E44" s="1304"/>
      <c r="F44" s="1297"/>
      <c r="G44" s="2288" t="s">
        <v>2278</v>
      </c>
      <c r="H44" s="2288" t="s">
        <v>2278</v>
      </c>
      <c r="I44" s="2288" t="s">
        <v>2127</v>
      </c>
      <c r="J44" s="2288" t="s">
        <v>2127</v>
      </c>
    </row>
    <row r="45" spans="1:10" ht="12" customHeight="1">
      <c r="A45" s="1294"/>
      <c r="B45" s="2800"/>
      <c r="C45" s="1295">
        <v>24.9</v>
      </c>
      <c r="D45" s="1295">
        <v>7.1</v>
      </c>
      <c r="E45" s="1295">
        <v>32.6</v>
      </c>
      <c r="F45" s="1295"/>
      <c r="G45" s="1299">
        <v>8.4</v>
      </c>
      <c r="H45" s="1299">
        <v>12.4</v>
      </c>
      <c r="I45" s="1299">
        <v>3.66</v>
      </c>
      <c r="J45" s="1299">
        <v>1.72</v>
      </c>
    </row>
    <row r="46" spans="1:10" ht="11.15" customHeight="1">
      <c r="A46" s="2797" t="s">
        <v>1614</v>
      </c>
      <c r="B46" s="2799" t="s">
        <v>463</v>
      </c>
      <c r="C46" s="1304"/>
      <c r="D46" s="1304"/>
      <c r="E46" s="1304"/>
      <c r="F46" s="1304"/>
      <c r="G46" s="2288" t="s">
        <v>2278</v>
      </c>
      <c r="H46" s="2288" t="s">
        <v>2278</v>
      </c>
      <c r="I46" s="2288" t="s">
        <v>2127</v>
      </c>
      <c r="J46" s="2288" t="s">
        <v>2127</v>
      </c>
    </row>
    <row r="47" spans="1:10" ht="12" customHeight="1">
      <c r="A47" s="2798"/>
      <c r="B47" s="2800"/>
      <c r="C47" s="1297">
        <v>23.8</v>
      </c>
      <c r="D47" s="1297">
        <v>9.5</v>
      </c>
      <c r="E47" s="1297">
        <v>26</v>
      </c>
      <c r="F47" s="1297">
        <v>18.7</v>
      </c>
      <c r="G47" s="2291">
        <v>10.6</v>
      </c>
      <c r="H47" s="2291">
        <v>9</v>
      </c>
      <c r="I47" s="2291">
        <v>5.49</v>
      </c>
      <c r="J47" s="2291">
        <v>3.37</v>
      </c>
    </row>
    <row r="48" spans="1:10" ht="11.15" customHeight="1">
      <c r="A48" s="1308"/>
      <c r="B48" s="2799" t="s">
        <v>600</v>
      </c>
      <c r="C48" s="1304"/>
      <c r="D48" s="1304"/>
      <c r="E48" s="1304"/>
      <c r="F48" s="1304"/>
      <c r="G48" s="2288" t="s">
        <v>2127</v>
      </c>
      <c r="H48" s="2288" t="s">
        <v>2280</v>
      </c>
      <c r="I48" s="2288" t="s">
        <v>2127</v>
      </c>
      <c r="J48" s="2288" t="s">
        <v>2127</v>
      </c>
    </row>
    <row r="49" spans="1:10" ht="12" customHeight="1">
      <c r="A49" s="1294"/>
      <c r="B49" s="2800"/>
      <c r="C49" s="1295">
        <v>26.3</v>
      </c>
      <c r="D49" s="1295">
        <v>7.8</v>
      </c>
      <c r="E49" s="1295">
        <v>27.3</v>
      </c>
      <c r="F49" s="1295"/>
      <c r="G49" s="1299">
        <v>8.8000000000000007</v>
      </c>
      <c r="H49" s="1299">
        <v>8.1</v>
      </c>
      <c r="I49" s="1299">
        <v>4.43</v>
      </c>
      <c r="J49" s="1299">
        <v>3.39</v>
      </c>
    </row>
    <row r="50" spans="1:10" ht="11.15" customHeight="1">
      <c r="A50" s="1294"/>
      <c r="B50" s="2799" t="s">
        <v>603</v>
      </c>
      <c r="C50" s="1297"/>
      <c r="D50" s="1297"/>
      <c r="E50" s="1297"/>
      <c r="F50" s="1309" t="s">
        <v>1615</v>
      </c>
      <c r="G50" s="2288" t="s">
        <v>2127</v>
      </c>
      <c r="H50" s="2288" t="s">
        <v>2127</v>
      </c>
      <c r="I50" s="2288" t="s">
        <v>2127</v>
      </c>
      <c r="J50" s="2288" t="s">
        <v>2127</v>
      </c>
    </row>
    <row r="51" spans="1:10" ht="12" customHeight="1">
      <c r="A51" s="1306"/>
      <c r="B51" s="2800"/>
      <c r="C51" s="1295">
        <v>41.7</v>
      </c>
      <c r="D51" s="1295">
        <v>11.5</v>
      </c>
      <c r="E51" s="1295">
        <v>74.2</v>
      </c>
      <c r="F51" s="1295">
        <v>28.1</v>
      </c>
      <c r="G51" s="1299">
        <v>15.8</v>
      </c>
      <c r="H51" s="1299">
        <v>6</v>
      </c>
      <c r="I51" s="1299">
        <v>10.76</v>
      </c>
      <c r="J51" s="1299">
        <v>7.59</v>
      </c>
    </row>
    <row r="52" spans="1:10" ht="11.15" customHeight="1">
      <c r="A52" s="2797" t="s">
        <v>1616</v>
      </c>
      <c r="B52" s="2799" t="s">
        <v>1617</v>
      </c>
      <c r="C52" s="1304"/>
      <c r="D52" s="1304"/>
      <c r="E52" s="1304"/>
      <c r="F52" s="1304"/>
      <c r="G52" s="2288" t="s">
        <v>2280</v>
      </c>
      <c r="H52" s="2288" t="s">
        <v>2280</v>
      </c>
      <c r="I52" s="2288" t="s">
        <v>2127</v>
      </c>
      <c r="J52" s="2288" t="s">
        <v>2127</v>
      </c>
    </row>
    <row r="53" spans="1:10" ht="12" customHeight="1">
      <c r="A53" s="2798"/>
      <c r="B53" s="2800"/>
      <c r="C53" s="1295">
        <v>23</v>
      </c>
      <c r="D53" s="1295">
        <v>8.6999999999999993</v>
      </c>
      <c r="E53" s="1295">
        <v>62.4</v>
      </c>
      <c r="F53" s="1295"/>
      <c r="G53" s="1299">
        <v>9.9</v>
      </c>
      <c r="H53" s="1299">
        <v>7.6</v>
      </c>
      <c r="I53" s="1299">
        <v>8.18</v>
      </c>
      <c r="J53" s="1299">
        <v>5</v>
      </c>
    </row>
    <row r="54" spans="1:10" ht="11.15" customHeight="1">
      <c r="A54" s="1294"/>
      <c r="B54" s="2799" t="s">
        <v>599</v>
      </c>
      <c r="C54" s="1300" t="s">
        <v>1603</v>
      </c>
      <c r="D54" s="1304"/>
      <c r="E54" s="1304"/>
      <c r="F54" s="1304"/>
      <c r="G54" s="2288" t="s">
        <v>1599</v>
      </c>
      <c r="H54" s="2288" t="s">
        <v>1599</v>
      </c>
      <c r="I54" s="2288" t="s">
        <v>2127</v>
      </c>
      <c r="J54" s="2288" t="s">
        <v>2127</v>
      </c>
    </row>
    <row r="55" spans="1:10" ht="12" customHeight="1">
      <c r="A55" s="1306"/>
      <c r="B55" s="2800"/>
      <c r="C55" s="1295">
        <v>42.1</v>
      </c>
      <c r="D55" s="1295">
        <v>10.199999999999999</v>
      </c>
      <c r="E55" s="1295"/>
      <c r="F55" s="1295"/>
      <c r="G55" s="1299">
        <v>11.8</v>
      </c>
      <c r="H55" s="1299">
        <v>7</v>
      </c>
      <c r="I55" s="1299">
        <v>12.46</v>
      </c>
      <c r="J55" s="1299">
        <v>7.61</v>
      </c>
    </row>
    <row r="56" spans="1:10" ht="11.15" customHeight="1">
      <c r="A56" s="2797" t="s">
        <v>1618</v>
      </c>
      <c r="B56" s="2799" t="s">
        <v>1619</v>
      </c>
      <c r="C56" s="1304"/>
      <c r="D56" s="1304"/>
      <c r="E56" s="1301" t="s">
        <v>1620</v>
      </c>
      <c r="F56" s="1304"/>
      <c r="G56" s="2288" t="s">
        <v>2127</v>
      </c>
      <c r="H56" s="2294" t="s">
        <v>1599</v>
      </c>
      <c r="I56" s="2288" t="s">
        <v>2127</v>
      </c>
      <c r="J56" s="2288" t="s">
        <v>2127</v>
      </c>
    </row>
    <row r="57" spans="1:10" ht="12" customHeight="1">
      <c r="A57" s="2798"/>
      <c r="B57" s="2800"/>
      <c r="C57" s="1295">
        <v>43</v>
      </c>
      <c r="D57" s="1295"/>
      <c r="E57" s="1295">
        <v>76.400000000000006</v>
      </c>
      <c r="F57" s="1295"/>
      <c r="G57" s="1299">
        <v>17.5</v>
      </c>
      <c r="H57" s="1299">
        <v>5.8</v>
      </c>
      <c r="I57" s="1299">
        <v>16.149999999999999</v>
      </c>
      <c r="J57" s="1299">
        <v>9.25</v>
      </c>
    </row>
    <row r="58" spans="1:10" ht="11.15" customHeight="1">
      <c r="A58" s="1294"/>
      <c r="B58" s="2799" t="s">
        <v>1621</v>
      </c>
      <c r="C58" s="1304"/>
      <c r="D58" s="1304"/>
      <c r="E58" s="1304"/>
      <c r="F58" s="1304"/>
      <c r="G58" s="2288" t="s">
        <v>2280</v>
      </c>
      <c r="H58" s="2288" t="s">
        <v>1602</v>
      </c>
      <c r="I58" s="2288" t="s">
        <v>2127</v>
      </c>
      <c r="J58" s="2288" t="s">
        <v>2127</v>
      </c>
    </row>
    <row r="59" spans="1:10" ht="12" customHeight="1">
      <c r="A59" s="1306"/>
      <c r="B59" s="2800"/>
      <c r="C59" s="1299">
        <v>40.200000000000003</v>
      </c>
      <c r="D59" s="1299">
        <v>14.8</v>
      </c>
      <c r="E59" s="1299"/>
      <c r="F59" s="1299"/>
      <c r="G59" s="1299">
        <v>13.6</v>
      </c>
      <c r="H59" s="1299">
        <v>10.1</v>
      </c>
      <c r="I59" s="1299">
        <v>24.42</v>
      </c>
      <c r="J59" s="1299">
        <v>11.65</v>
      </c>
    </row>
    <row r="60" spans="1:10" ht="11.15" customHeight="1">
      <c r="A60" s="2797" t="s">
        <v>1622</v>
      </c>
      <c r="B60" s="2799" t="s">
        <v>601</v>
      </c>
      <c r="C60" s="1307"/>
      <c r="D60" s="1307"/>
      <c r="E60" s="1307"/>
      <c r="F60" s="1307"/>
      <c r="G60" s="2288" t="s">
        <v>2280</v>
      </c>
      <c r="H60" s="2288" t="s">
        <v>2280</v>
      </c>
      <c r="I60" s="2288" t="s">
        <v>2127</v>
      </c>
      <c r="J60" s="2288" t="s">
        <v>2127</v>
      </c>
    </row>
    <row r="61" spans="1:10" ht="12" customHeight="1">
      <c r="A61" s="2798"/>
      <c r="B61" s="2800"/>
      <c r="C61" s="1295">
        <v>22.4</v>
      </c>
      <c r="D61" s="1295">
        <v>8.6</v>
      </c>
      <c r="E61" s="1295">
        <v>20.2</v>
      </c>
      <c r="F61" s="1295">
        <v>14.6</v>
      </c>
      <c r="G61" s="1299">
        <v>10.8</v>
      </c>
      <c r="H61" s="1299">
        <v>6.9</v>
      </c>
      <c r="I61" s="1299">
        <v>3.14</v>
      </c>
      <c r="J61" s="1299">
        <v>2.31</v>
      </c>
    </row>
    <row r="62" spans="1:10" ht="11.15" customHeight="1">
      <c r="A62" s="1310"/>
      <c r="B62" s="2799" t="s">
        <v>1623</v>
      </c>
      <c r="C62" s="1304"/>
      <c r="D62" s="1297"/>
      <c r="E62" s="1297"/>
      <c r="F62" s="1304"/>
      <c r="G62" s="2288" t="s">
        <v>2278</v>
      </c>
      <c r="H62" s="2288" t="s">
        <v>2278</v>
      </c>
      <c r="I62" s="2288" t="s">
        <v>2127</v>
      </c>
      <c r="J62" s="2288" t="s">
        <v>2127</v>
      </c>
    </row>
    <row r="63" spans="1:10" ht="12" customHeight="1">
      <c r="A63" s="1306"/>
      <c r="B63" s="2800"/>
      <c r="C63" s="1295">
        <v>26.5</v>
      </c>
      <c r="D63" s="1295">
        <v>8.8000000000000007</v>
      </c>
      <c r="E63" s="1295">
        <v>22.6</v>
      </c>
      <c r="F63" s="1295">
        <v>13.5</v>
      </c>
      <c r="G63" s="1299">
        <v>11</v>
      </c>
      <c r="H63" s="1299">
        <v>7.1</v>
      </c>
      <c r="I63" s="1299">
        <v>3.98</v>
      </c>
      <c r="J63" s="1299">
        <v>2.7</v>
      </c>
    </row>
    <row r="64" spans="1:10">
      <c r="A64" s="1348"/>
      <c r="G64" s="59"/>
      <c r="H64" s="59"/>
      <c r="I64" s="59"/>
      <c r="J64" s="59"/>
    </row>
    <row r="65" spans="1:10">
      <c r="A65" s="1311" t="s">
        <v>1587</v>
      </c>
      <c r="B65" s="59"/>
      <c r="C65" s="59"/>
      <c r="D65" s="59"/>
      <c r="E65" s="59"/>
      <c r="F65" s="487"/>
      <c r="G65" s="59"/>
      <c r="H65" s="59"/>
      <c r="I65" s="59"/>
      <c r="J65" s="59"/>
    </row>
    <row r="66" spans="1:10" ht="16.5">
      <c r="A66" s="265" t="s">
        <v>1624</v>
      </c>
      <c r="B66" s="59"/>
      <c r="C66" s="59"/>
      <c r="D66" s="59"/>
      <c r="E66" s="59"/>
      <c r="F66" s="487"/>
      <c r="G66" s="59"/>
      <c r="H66" s="59"/>
      <c r="I66" s="59"/>
      <c r="J66" s="59"/>
    </row>
    <row r="67" spans="1:10">
      <c r="A67" s="265" t="s">
        <v>1625</v>
      </c>
      <c r="B67" s="59"/>
      <c r="C67" s="59"/>
      <c r="D67" s="59"/>
      <c r="E67" s="59"/>
      <c r="F67" s="487"/>
      <c r="G67" s="59"/>
      <c r="H67" s="59"/>
      <c r="I67" s="59"/>
      <c r="J67" s="59"/>
    </row>
    <row r="68" spans="1:10">
      <c r="A68" s="214" t="s">
        <v>1626</v>
      </c>
      <c r="B68" s="59"/>
      <c r="C68" s="59"/>
      <c r="D68" s="59"/>
      <c r="E68" s="59"/>
      <c r="F68" s="487"/>
      <c r="G68" s="59"/>
      <c r="H68" s="59"/>
      <c r="I68" s="59"/>
      <c r="J68" s="59"/>
    </row>
    <row r="69" spans="1:10">
      <c r="A69" s="265" t="s">
        <v>1627</v>
      </c>
      <c r="B69" s="59"/>
      <c r="C69" s="59"/>
      <c r="D69" s="59"/>
      <c r="E69" s="59"/>
      <c r="F69" s="487"/>
      <c r="G69" s="59"/>
      <c r="H69" s="59"/>
      <c r="I69" s="59"/>
      <c r="J69" s="59"/>
    </row>
  </sheetData>
  <mergeCells count="42">
    <mergeCell ref="B58:B59"/>
    <mergeCell ref="A60:A61"/>
    <mergeCell ref="B60:B61"/>
    <mergeCell ref="B62:B63"/>
    <mergeCell ref="B48:B49"/>
    <mergeCell ref="B50:B51"/>
    <mergeCell ref="A52:A53"/>
    <mergeCell ref="B52:B53"/>
    <mergeCell ref="B54:B55"/>
    <mergeCell ref="A56:A57"/>
    <mergeCell ref="B56:B57"/>
    <mergeCell ref="B38:B39"/>
    <mergeCell ref="B40:B41"/>
    <mergeCell ref="B42:B43"/>
    <mergeCell ref="B44:B45"/>
    <mergeCell ref="A46:A47"/>
    <mergeCell ref="B46:B47"/>
    <mergeCell ref="B36:B37"/>
    <mergeCell ref="B16:B17"/>
    <mergeCell ref="A18:A19"/>
    <mergeCell ref="B18:B19"/>
    <mergeCell ref="B20:B21"/>
    <mergeCell ref="B22:B23"/>
    <mergeCell ref="B24:B25"/>
    <mergeCell ref="B26:B27"/>
    <mergeCell ref="B28:B29"/>
    <mergeCell ref="B30:B31"/>
    <mergeCell ref="B32:B33"/>
    <mergeCell ref="B34:B35"/>
    <mergeCell ref="B14:B15"/>
    <mergeCell ref="A3:B4"/>
    <mergeCell ref="C3:F3"/>
    <mergeCell ref="G3:J3"/>
    <mergeCell ref="C5:D5"/>
    <mergeCell ref="E5:F5"/>
    <mergeCell ref="G5:H5"/>
    <mergeCell ref="I5:J5"/>
    <mergeCell ref="A6:A7"/>
    <mergeCell ref="B6:B7"/>
    <mergeCell ref="B8:B9"/>
    <mergeCell ref="B10:B11"/>
    <mergeCell ref="B12:B13"/>
  </mergeCells>
  <phoneticPr fontId="3"/>
  <pageMargins left="0.55118110236220474" right="0.55118110236220474" top="0.98425196850393704" bottom="0.98425196850393704" header="0.31496062992125984" footer="0.31496062992125984"/>
  <pageSetup paperSize="9" scale="77" orientation="portrait" horizontalDpi="4294967292" verticalDpi="4294967292"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5ADE0-256B-43C8-8BF4-09AF8CA2AB0B}">
  <dimension ref="A1:AR40"/>
  <sheetViews>
    <sheetView showGridLines="0" zoomScaleNormal="100" zoomScaleSheetLayoutView="100" workbookViewId="0"/>
  </sheetViews>
  <sheetFormatPr defaultColWidth="12.83203125" defaultRowHeight="15.5"/>
  <cols>
    <col min="1" max="1" width="11.08203125" style="171" customWidth="1"/>
    <col min="2" max="2" width="2.33203125" style="266" customWidth="1"/>
    <col min="3" max="3" width="17" style="266" customWidth="1"/>
    <col min="4" max="27" width="8" style="171" customWidth="1"/>
    <col min="28" max="37" width="6.25" style="171" bestFit="1" customWidth="1"/>
    <col min="38" max="42" width="6.83203125" style="171" bestFit="1" customWidth="1"/>
    <col min="43" max="16384" width="12.83203125" style="171"/>
  </cols>
  <sheetData>
    <row r="1" spans="1:44" ht="23.5">
      <c r="A1" s="55" t="s">
        <v>2128</v>
      </c>
      <c r="C1" s="184"/>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row>
    <row r="2" spans="1:44" ht="18" customHeight="1">
      <c r="A2" s="55"/>
      <c r="C2" s="184"/>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row>
    <row r="3" spans="1:44" ht="18">
      <c r="B3" s="184"/>
      <c r="C3" s="184"/>
      <c r="D3" s="1312"/>
      <c r="E3" s="1312"/>
      <c r="F3" s="1312"/>
      <c r="G3" s="1312"/>
      <c r="H3" s="1312"/>
      <c r="I3" s="1312"/>
      <c r="J3" s="1312"/>
      <c r="K3" s="1312"/>
      <c r="L3" s="1312"/>
      <c r="M3" s="1312"/>
      <c r="N3" s="1312"/>
      <c r="O3" s="1312"/>
      <c r="P3" s="1312"/>
      <c r="Q3" s="1312"/>
      <c r="R3" s="1312"/>
      <c r="S3" s="1312"/>
      <c r="T3" s="1312"/>
      <c r="U3" s="1312"/>
      <c r="V3" s="1312"/>
      <c r="W3" s="1312"/>
      <c r="X3" s="1312"/>
      <c r="Y3" s="1312"/>
      <c r="Z3" s="313" t="s">
        <v>1650</v>
      </c>
      <c r="AA3" s="313"/>
      <c r="AB3" s="59"/>
      <c r="AC3" s="59"/>
      <c r="AD3" s="59"/>
      <c r="AE3" s="59"/>
      <c r="AF3" s="59"/>
      <c r="AG3" s="59"/>
      <c r="AH3" s="59"/>
      <c r="AI3" s="59"/>
      <c r="AJ3" s="59"/>
      <c r="AK3" s="59"/>
      <c r="AL3" s="59"/>
      <c r="AM3" s="59"/>
      <c r="AN3" s="59"/>
      <c r="AO3" s="59"/>
      <c r="AP3" s="59"/>
      <c r="AQ3" s="59"/>
    </row>
    <row r="4" spans="1:44">
      <c r="A4" s="2407"/>
      <c r="B4" s="2805" t="s">
        <v>1628</v>
      </c>
      <c r="C4" s="2805"/>
      <c r="D4" s="2806" t="s">
        <v>96</v>
      </c>
      <c r="E4" s="2807"/>
      <c r="F4" s="2807"/>
      <c r="G4" s="2807"/>
      <c r="H4" s="2807"/>
      <c r="I4" s="2807"/>
      <c r="J4" s="2807"/>
      <c r="K4" s="2807"/>
      <c r="L4" s="2807"/>
      <c r="M4" s="2807"/>
      <c r="N4" s="2807"/>
      <c r="O4" s="2807"/>
      <c r="P4" s="2807"/>
      <c r="Q4" s="2807"/>
      <c r="R4" s="2807"/>
      <c r="S4" s="2807"/>
      <c r="T4" s="2807"/>
      <c r="U4" s="2807"/>
      <c r="V4" s="2807"/>
      <c r="W4" s="2807"/>
      <c r="X4" s="2807"/>
      <c r="Y4" s="2807"/>
      <c r="Z4" s="2807"/>
      <c r="AA4" s="2808"/>
      <c r="AB4" s="59"/>
      <c r="AC4" s="59"/>
      <c r="AD4" s="59"/>
      <c r="AE4" s="59"/>
      <c r="AF4" s="59"/>
      <c r="AG4" s="59"/>
      <c r="AH4" s="59"/>
      <c r="AI4" s="59"/>
      <c r="AJ4" s="59"/>
      <c r="AK4" s="59"/>
      <c r="AL4" s="59"/>
      <c r="AM4" s="59"/>
      <c r="AN4" s="59"/>
      <c r="AO4" s="59"/>
      <c r="AP4" s="59"/>
      <c r="AR4" s="59"/>
    </row>
    <row r="5" spans="1:44" ht="15" customHeight="1">
      <c r="A5" s="2804"/>
      <c r="B5" s="2805"/>
      <c r="C5" s="2805"/>
      <c r="D5" s="1313">
        <v>2001</v>
      </c>
      <c r="E5" s="1313">
        <v>2002</v>
      </c>
      <c r="F5" s="1313">
        <v>2003</v>
      </c>
      <c r="G5" s="1313">
        <v>2004</v>
      </c>
      <c r="H5" s="1313">
        <v>2005</v>
      </c>
      <c r="I5" s="1313">
        <v>2006</v>
      </c>
      <c r="J5" s="1313">
        <v>2007</v>
      </c>
      <c r="K5" s="1313">
        <v>2008</v>
      </c>
      <c r="L5" s="1313">
        <v>2009</v>
      </c>
      <c r="M5" s="1313">
        <v>2010</v>
      </c>
      <c r="N5" s="1313">
        <v>2011</v>
      </c>
      <c r="O5" s="1313">
        <v>2012</v>
      </c>
      <c r="P5" s="1313">
        <v>2013</v>
      </c>
      <c r="Q5" s="1313">
        <v>2014</v>
      </c>
      <c r="R5" s="1313">
        <v>2015</v>
      </c>
      <c r="S5" s="1313">
        <v>2016</v>
      </c>
      <c r="T5" s="1313">
        <v>2017</v>
      </c>
      <c r="U5" s="1313">
        <v>2018</v>
      </c>
      <c r="V5" s="1313">
        <v>2019</v>
      </c>
      <c r="W5" s="1313">
        <v>2020</v>
      </c>
      <c r="X5" s="1313">
        <v>2021</v>
      </c>
      <c r="Y5" s="1313">
        <v>2022</v>
      </c>
      <c r="Z5" s="1313">
        <v>2023</v>
      </c>
      <c r="AA5" s="1313">
        <v>2024</v>
      </c>
      <c r="AB5" s="59"/>
      <c r="AR5" s="59"/>
    </row>
    <row r="6" spans="1:44" ht="16.5" customHeight="1">
      <c r="A6" s="1314" t="s">
        <v>1629</v>
      </c>
      <c r="B6" s="1315" t="s">
        <v>1630</v>
      </c>
      <c r="C6" s="1316"/>
      <c r="D6" s="1317">
        <v>970331</v>
      </c>
      <c r="E6" s="1317">
        <v>982379</v>
      </c>
      <c r="F6" s="1317">
        <v>1014951</v>
      </c>
      <c r="G6" s="1317">
        <v>1028602</v>
      </c>
      <c r="H6" s="1317">
        <v>1083796</v>
      </c>
      <c r="I6" s="1317">
        <v>1084450</v>
      </c>
      <c r="J6" s="1317">
        <v>1108334</v>
      </c>
      <c r="K6" s="1317">
        <v>1142407</v>
      </c>
      <c r="L6" s="1318">
        <v>1141865</v>
      </c>
      <c r="M6" s="1319">
        <v>1197014</v>
      </c>
      <c r="N6" s="1318">
        <v>1253066</v>
      </c>
      <c r="O6" s="1318">
        <v>1256359</v>
      </c>
      <c r="P6" s="1318">
        <v>1268436</v>
      </c>
      <c r="Q6" s="1319">
        <v>1273025</v>
      </c>
      <c r="R6" s="1319">
        <v>1290510</v>
      </c>
      <c r="S6" s="1319">
        <v>1308158</v>
      </c>
      <c r="T6" s="1318">
        <v>1340567</v>
      </c>
      <c r="U6" s="1320">
        <v>1362470</v>
      </c>
      <c r="V6" s="1318">
        <v>1381093</v>
      </c>
      <c r="W6" s="1318">
        <v>1372755</v>
      </c>
      <c r="X6" s="1317">
        <v>1439856</v>
      </c>
      <c r="Y6" s="1317">
        <v>1569050</v>
      </c>
      <c r="Z6" s="1317">
        <v>1576016</v>
      </c>
      <c r="AA6" s="1317">
        <v>1605298</v>
      </c>
      <c r="AB6" s="59"/>
      <c r="AE6" s="1772"/>
      <c r="AR6" s="59"/>
    </row>
    <row r="7" spans="1:44" ht="16.5" customHeight="1">
      <c r="A7" s="1321"/>
      <c r="B7" s="1322" t="s">
        <v>1631</v>
      </c>
      <c r="C7" s="1323"/>
      <c r="D7" s="1324">
        <v>2491</v>
      </c>
      <c r="E7" s="1324">
        <v>2317</v>
      </c>
      <c r="F7" s="1324">
        <v>2337</v>
      </c>
      <c r="G7" s="1324">
        <v>2330</v>
      </c>
      <c r="H7" s="1324">
        <v>2296</v>
      </c>
      <c r="I7" s="1324">
        <v>2269</v>
      </c>
      <c r="J7" s="1324">
        <v>2194</v>
      </c>
      <c r="K7" s="1324">
        <v>2220</v>
      </c>
      <c r="L7" s="1325">
        <v>2159</v>
      </c>
      <c r="M7" s="1325">
        <v>2129</v>
      </c>
      <c r="N7" s="1325">
        <v>2166</v>
      </c>
      <c r="O7" s="1325">
        <v>2110</v>
      </c>
      <c r="P7" s="1325">
        <v>2087</v>
      </c>
      <c r="Q7" s="1325">
        <v>2100</v>
      </c>
      <c r="R7" s="1325">
        <v>1956</v>
      </c>
      <c r="S7" s="1326">
        <v>1893</v>
      </c>
      <c r="T7" s="1325">
        <v>2306</v>
      </c>
      <c r="U7" s="1325">
        <v>2204</v>
      </c>
      <c r="V7" s="1327">
        <v>2087</v>
      </c>
      <c r="W7" s="1327">
        <v>1909</v>
      </c>
      <c r="X7" s="1363">
        <v>1845</v>
      </c>
      <c r="Y7" s="1363">
        <v>1664</v>
      </c>
      <c r="Z7" s="1363">
        <v>1587</v>
      </c>
      <c r="AA7" s="1363">
        <v>1461</v>
      </c>
      <c r="AB7" s="59"/>
      <c r="AR7" s="59"/>
    </row>
    <row r="8" spans="1:44" ht="16.5" customHeight="1">
      <c r="A8" s="1321"/>
      <c r="B8" s="1322" t="s">
        <v>1632</v>
      </c>
      <c r="C8" s="1323"/>
      <c r="D8" s="1324">
        <v>300658</v>
      </c>
      <c r="E8" s="1324">
        <v>304568</v>
      </c>
      <c r="F8" s="1324">
        <v>309543</v>
      </c>
      <c r="G8" s="1324">
        <v>320358</v>
      </c>
      <c r="H8" s="1324">
        <v>325941</v>
      </c>
      <c r="I8" s="1324">
        <v>329314</v>
      </c>
      <c r="J8" s="1324">
        <v>336468</v>
      </c>
      <c r="K8" s="1324">
        <v>342963</v>
      </c>
      <c r="L8" s="1325">
        <v>344105</v>
      </c>
      <c r="M8" s="1325">
        <v>353499</v>
      </c>
      <c r="N8" s="1325">
        <v>357305</v>
      </c>
      <c r="O8" s="1325">
        <v>360963</v>
      </c>
      <c r="P8" s="1325">
        <v>364872</v>
      </c>
      <c r="Q8" s="1326">
        <v>368106</v>
      </c>
      <c r="R8" s="1326">
        <v>370362</v>
      </c>
      <c r="S8" s="1326">
        <v>373088</v>
      </c>
      <c r="T8" s="1325">
        <v>373365</v>
      </c>
      <c r="U8" s="1325">
        <v>373584</v>
      </c>
      <c r="V8" s="1325">
        <v>376425</v>
      </c>
      <c r="W8" s="1325">
        <v>378385</v>
      </c>
      <c r="X8" s="1324">
        <v>381505</v>
      </c>
      <c r="Y8" s="1324">
        <v>385797</v>
      </c>
      <c r="Z8" s="1324">
        <v>382504</v>
      </c>
      <c r="AA8" s="1324">
        <v>384099</v>
      </c>
      <c r="AB8" s="59"/>
      <c r="AR8" s="59"/>
    </row>
    <row r="9" spans="1:44" ht="16.5" customHeight="1">
      <c r="A9" s="1321"/>
      <c r="B9" s="1322"/>
      <c r="C9" s="1323" t="s">
        <v>1633</v>
      </c>
      <c r="D9" s="1324">
        <v>49958</v>
      </c>
      <c r="E9" s="1324">
        <v>49213</v>
      </c>
      <c r="F9" s="1324">
        <v>49535</v>
      </c>
      <c r="G9" s="1324">
        <v>50562</v>
      </c>
      <c r="H9" s="1324">
        <v>50311</v>
      </c>
      <c r="I9" s="1324">
        <v>50415</v>
      </c>
      <c r="J9" s="1324">
        <v>50597</v>
      </c>
      <c r="K9" s="1324">
        <v>50160</v>
      </c>
      <c r="L9" s="1325">
        <v>50017</v>
      </c>
      <c r="M9" s="1325">
        <v>50136</v>
      </c>
      <c r="N9" s="1325">
        <v>49830</v>
      </c>
      <c r="O9" s="1325">
        <v>49129</v>
      </c>
      <c r="P9" s="1328">
        <v>48632</v>
      </c>
      <c r="Q9" s="1329">
        <v>47904</v>
      </c>
      <c r="R9" s="1329">
        <v>46681</v>
      </c>
      <c r="S9" s="1329">
        <v>45546</v>
      </c>
      <c r="T9" s="1325">
        <v>45227</v>
      </c>
      <c r="U9" s="1325">
        <v>44192</v>
      </c>
      <c r="V9" s="1325">
        <v>42931</v>
      </c>
      <c r="W9" s="1325">
        <v>42319</v>
      </c>
      <c r="X9" s="1324">
        <v>41624</v>
      </c>
      <c r="Y9" s="1324">
        <v>40711</v>
      </c>
      <c r="Z9" s="1324">
        <v>38771</v>
      </c>
      <c r="AA9" s="1324">
        <v>37866</v>
      </c>
      <c r="AB9" s="59"/>
      <c r="AR9" s="59"/>
    </row>
    <row r="10" spans="1:44" ht="16.5" customHeight="1">
      <c r="A10" s="1321"/>
      <c r="B10" s="1322"/>
      <c r="C10" s="1323" t="s">
        <v>1634</v>
      </c>
      <c r="D10" s="1324">
        <v>34311</v>
      </c>
      <c r="E10" s="1324">
        <v>34637</v>
      </c>
      <c r="F10" s="1324">
        <v>34089</v>
      </c>
      <c r="G10" s="1324">
        <v>34510</v>
      </c>
      <c r="H10" s="1324">
        <v>34268</v>
      </c>
      <c r="I10" s="1324">
        <v>33662</v>
      </c>
      <c r="J10" s="1324">
        <v>33599</v>
      </c>
      <c r="K10" s="1324">
        <v>33665</v>
      </c>
      <c r="L10" s="1325">
        <v>32725</v>
      </c>
      <c r="M10" s="1325">
        <v>32765</v>
      </c>
      <c r="N10" s="1325">
        <v>31875</v>
      </c>
      <c r="O10" s="1325">
        <v>30690</v>
      </c>
      <c r="P10" s="1325">
        <v>30175</v>
      </c>
      <c r="Q10" s="1329">
        <v>29544</v>
      </c>
      <c r="R10" s="1329">
        <v>28890</v>
      </c>
      <c r="S10" s="1329">
        <v>28535</v>
      </c>
      <c r="T10" s="1325">
        <v>27116</v>
      </c>
      <c r="U10" s="1325">
        <v>25925</v>
      </c>
      <c r="V10" s="1325">
        <v>25264</v>
      </c>
      <c r="W10" s="1325">
        <v>24839</v>
      </c>
      <c r="X10" s="1324">
        <v>24102</v>
      </c>
      <c r="Y10" s="1324">
        <v>23620</v>
      </c>
      <c r="Z10" s="1324">
        <v>22908</v>
      </c>
      <c r="AA10" s="1324">
        <v>22464</v>
      </c>
      <c r="AB10" s="59"/>
      <c r="AR10" s="59"/>
    </row>
    <row r="11" spans="1:44" ht="16.5" customHeight="1">
      <c r="A11" s="1321"/>
      <c r="B11" s="1322"/>
      <c r="C11" s="1323" t="s">
        <v>1635</v>
      </c>
      <c r="D11" s="1324">
        <v>55034</v>
      </c>
      <c r="E11" s="1324">
        <v>56405</v>
      </c>
      <c r="F11" s="1324">
        <v>56720</v>
      </c>
      <c r="G11" s="1324">
        <v>59922</v>
      </c>
      <c r="H11" s="1324">
        <v>62063</v>
      </c>
      <c r="I11" s="1324">
        <v>63255</v>
      </c>
      <c r="J11" s="1324">
        <v>65608</v>
      </c>
      <c r="K11" s="1324">
        <v>66849</v>
      </c>
      <c r="L11" s="1325">
        <v>67583</v>
      </c>
      <c r="M11" s="1325">
        <v>69813</v>
      </c>
      <c r="N11" s="1325">
        <v>70293</v>
      </c>
      <c r="O11" s="1325">
        <v>71518</v>
      </c>
      <c r="P11" s="1325">
        <v>72734</v>
      </c>
      <c r="Q11" s="1328">
        <v>73396</v>
      </c>
      <c r="R11" s="1329">
        <v>74382</v>
      </c>
      <c r="S11" s="1329">
        <v>73860</v>
      </c>
      <c r="T11" s="1325">
        <v>74127</v>
      </c>
      <c r="U11" s="1325">
        <v>74328</v>
      </c>
      <c r="V11" s="1325">
        <v>75394</v>
      </c>
      <c r="W11" s="1325">
        <v>75585</v>
      </c>
      <c r="X11" s="1324">
        <v>76212</v>
      </c>
      <c r="Y11" s="1324">
        <v>76663</v>
      </c>
      <c r="Z11" s="1324">
        <v>75762</v>
      </c>
      <c r="AA11" s="1324">
        <v>75565</v>
      </c>
      <c r="AB11" s="59"/>
      <c r="AR11" s="59"/>
    </row>
    <row r="12" spans="1:44" ht="16.5" customHeight="1">
      <c r="A12" s="1321"/>
      <c r="B12" s="1322" t="s">
        <v>1636</v>
      </c>
      <c r="C12" s="1323"/>
      <c r="D12" s="1324">
        <v>12147</v>
      </c>
      <c r="E12" s="1324">
        <v>12635</v>
      </c>
      <c r="F12" s="1324">
        <v>12879</v>
      </c>
      <c r="G12" s="1324">
        <v>12637</v>
      </c>
      <c r="H12" s="1324">
        <v>13621</v>
      </c>
      <c r="I12" s="1324">
        <v>13650</v>
      </c>
      <c r="J12" s="1324">
        <v>13999</v>
      </c>
      <c r="K12" s="1324">
        <v>14462</v>
      </c>
      <c r="L12" s="1325">
        <v>13987</v>
      </c>
      <c r="M12" s="1325">
        <v>14422</v>
      </c>
      <c r="N12" s="1325">
        <v>14664</v>
      </c>
      <c r="O12" s="1325">
        <v>14486</v>
      </c>
      <c r="P12" s="1325">
        <v>13812</v>
      </c>
      <c r="Q12" s="1325">
        <v>13669</v>
      </c>
      <c r="R12" s="1326">
        <v>13328</v>
      </c>
      <c r="S12" s="1326">
        <v>13483</v>
      </c>
      <c r="T12" s="1325">
        <v>13971</v>
      </c>
      <c r="U12" s="1325">
        <v>14181</v>
      </c>
      <c r="V12" s="1325">
        <v>13846</v>
      </c>
      <c r="W12" s="1325">
        <v>13902</v>
      </c>
      <c r="X12" s="1324">
        <v>14356</v>
      </c>
      <c r="Y12" s="1324">
        <v>15927</v>
      </c>
      <c r="Z12" s="1324">
        <v>15448</v>
      </c>
      <c r="AA12" s="1324">
        <v>14945</v>
      </c>
      <c r="AB12" s="59"/>
      <c r="AR12" s="59"/>
    </row>
    <row r="13" spans="1:44" ht="16.5" customHeight="1">
      <c r="A13" s="1321"/>
      <c r="B13" s="1322" t="s">
        <v>1637</v>
      </c>
      <c r="C13" s="1323"/>
      <c r="D13" s="170">
        <v>5857</v>
      </c>
      <c r="E13" s="170">
        <v>5621</v>
      </c>
      <c r="F13" s="170">
        <v>5597</v>
      </c>
      <c r="G13" s="170">
        <v>5706</v>
      </c>
      <c r="H13" s="170">
        <v>5835</v>
      </c>
      <c r="I13" s="170">
        <v>5810</v>
      </c>
      <c r="J13" s="170">
        <v>6144</v>
      </c>
      <c r="K13" s="170">
        <v>6264</v>
      </c>
      <c r="L13" s="34">
        <v>6223</v>
      </c>
      <c r="M13" s="34">
        <v>6760</v>
      </c>
      <c r="N13" s="34">
        <v>7023</v>
      </c>
      <c r="O13" s="34">
        <v>7261</v>
      </c>
      <c r="P13" s="34">
        <v>7165</v>
      </c>
      <c r="Q13" s="34">
        <v>6932</v>
      </c>
      <c r="R13" s="34">
        <v>6726</v>
      </c>
      <c r="S13" s="1330">
        <v>6843</v>
      </c>
      <c r="T13" s="1325">
        <v>9570</v>
      </c>
      <c r="U13" s="1325">
        <v>9581</v>
      </c>
      <c r="V13" s="1325">
        <v>9549</v>
      </c>
      <c r="W13" s="1325">
        <v>10003</v>
      </c>
      <c r="X13" s="1324">
        <v>10223</v>
      </c>
      <c r="Y13" s="1324">
        <v>11665</v>
      </c>
      <c r="Z13" s="1324">
        <v>11396</v>
      </c>
      <c r="AA13" s="1324">
        <v>11791</v>
      </c>
      <c r="AB13" s="59"/>
      <c r="AR13" s="59"/>
    </row>
    <row r="14" spans="1:44" ht="16.5" customHeight="1">
      <c r="A14" s="1321"/>
      <c r="B14" s="1322" t="s">
        <v>1638</v>
      </c>
      <c r="C14" s="1323"/>
      <c r="D14" s="170">
        <v>148292</v>
      </c>
      <c r="E14" s="170">
        <v>152518</v>
      </c>
      <c r="F14" s="170">
        <v>159545</v>
      </c>
      <c r="G14" s="170">
        <v>159625</v>
      </c>
      <c r="H14" s="170">
        <v>173125</v>
      </c>
      <c r="I14" s="170">
        <v>173024</v>
      </c>
      <c r="J14" s="170">
        <v>175539</v>
      </c>
      <c r="K14" s="170">
        <v>181928</v>
      </c>
      <c r="L14" s="34">
        <v>180745</v>
      </c>
      <c r="M14" s="1330">
        <v>189361</v>
      </c>
      <c r="N14" s="34">
        <v>194926</v>
      </c>
      <c r="O14" s="34">
        <v>198836</v>
      </c>
      <c r="P14" s="34">
        <v>196723</v>
      </c>
      <c r="Q14" s="1330">
        <v>196931</v>
      </c>
      <c r="R14" s="1330">
        <v>196127</v>
      </c>
      <c r="S14" s="1330">
        <v>198070</v>
      </c>
      <c r="T14" s="1325">
        <v>204868</v>
      </c>
      <c r="U14" s="1325">
        <v>208221</v>
      </c>
      <c r="V14" s="1325">
        <v>207714</v>
      </c>
      <c r="W14" s="1325">
        <v>205596</v>
      </c>
      <c r="X14" s="1324">
        <v>214710</v>
      </c>
      <c r="Y14" s="1324">
        <v>232964</v>
      </c>
      <c r="Z14" s="1324">
        <v>231148</v>
      </c>
      <c r="AA14" s="1324">
        <v>226277</v>
      </c>
      <c r="AB14" s="59"/>
      <c r="AR14" s="59"/>
    </row>
    <row r="15" spans="1:44" ht="16.5" customHeight="1">
      <c r="A15" s="1321"/>
      <c r="B15" s="1322" t="s">
        <v>1639</v>
      </c>
      <c r="C15" s="1323"/>
      <c r="D15" s="170">
        <v>131856</v>
      </c>
      <c r="E15" s="170">
        <v>130257</v>
      </c>
      <c r="F15" s="170">
        <v>132067</v>
      </c>
      <c r="G15" s="170">
        <v>129055</v>
      </c>
      <c r="H15" s="170">
        <v>132847</v>
      </c>
      <c r="I15" s="170">
        <v>128268</v>
      </c>
      <c r="J15" s="170">
        <v>127041</v>
      </c>
      <c r="K15" s="170">
        <v>127023</v>
      </c>
      <c r="L15" s="34">
        <v>122350</v>
      </c>
      <c r="M15" s="34">
        <v>123461</v>
      </c>
      <c r="N15" s="34">
        <v>123867</v>
      </c>
      <c r="O15" s="34">
        <v>121602</v>
      </c>
      <c r="P15" s="34">
        <v>118347</v>
      </c>
      <c r="Q15" s="1330">
        <v>114209</v>
      </c>
      <c r="R15" s="1330">
        <v>111974</v>
      </c>
      <c r="S15" s="1330">
        <v>109353</v>
      </c>
      <c r="T15" s="1325">
        <v>109896</v>
      </c>
      <c r="U15" s="1325">
        <v>108186</v>
      </c>
      <c r="V15" s="1325">
        <v>106552</v>
      </c>
      <c r="W15" s="1325">
        <v>102978</v>
      </c>
      <c r="X15" s="1324">
        <v>104595</v>
      </c>
      <c r="Y15" s="1324">
        <v>107481</v>
      </c>
      <c r="Z15" s="1324">
        <v>104533</v>
      </c>
      <c r="AA15" s="1324">
        <v>102808</v>
      </c>
      <c r="AB15" s="59"/>
      <c r="AR15" s="59"/>
    </row>
    <row r="16" spans="1:44" ht="16.5" customHeight="1">
      <c r="A16" s="1321"/>
      <c r="B16" s="1322" t="s">
        <v>1640</v>
      </c>
      <c r="C16" s="1323"/>
      <c r="D16" s="170">
        <v>85305</v>
      </c>
      <c r="E16" s="170">
        <v>87421</v>
      </c>
      <c r="F16" s="170">
        <v>94942</v>
      </c>
      <c r="G16" s="170">
        <v>95534</v>
      </c>
      <c r="H16" s="170">
        <v>107241</v>
      </c>
      <c r="I16" s="170">
        <v>107242</v>
      </c>
      <c r="J16" s="170">
        <v>110159</v>
      </c>
      <c r="K16" s="170">
        <v>115317</v>
      </c>
      <c r="L16" s="34">
        <v>112004</v>
      </c>
      <c r="M16" s="34">
        <v>118888</v>
      </c>
      <c r="N16" s="34">
        <v>124749</v>
      </c>
      <c r="O16" s="34">
        <v>123925</v>
      </c>
      <c r="P16" s="34">
        <v>122969</v>
      </c>
      <c r="Q16" s="1330">
        <v>119652</v>
      </c>
      <c r="R16" s="1330">
        <v>120959</v>
      </c>
      <c r="S16" s="1330">
        <v>119346</v>
      </c>
      <c r="T16" s="1325">
        <v>96859</v>
      </c>
      <c r="U16" s="1325">
        <v>94661</v>
      </c>
      <c r="V16" s="1325">
        <v>95518</v>
      </c>
      <c r="W16" s="1325">
        <v>78450</v>
      </c>
      <c r="X16" s="1324">
        <v>73194</v>
      </c>
      <c r="Y16" s="1324">
        <v>74013</v>
      </c>
      <c r="Z16" s="1324">
        <v>75753</v>
      </c>
      <c r="AA16" s="1324">
        <v>80171</v>
      </c>
      <c r="AB16" s="59"/>
      <c r="AR16" s="59"/>
    </row>
    <row r="17" spans="1:44" ht="16.5" customHeight="1">
      <c r="A17" s="1321"/>
      <c r="B17" s="1322" t="s">
        <v>1641</v>
      </c>
      <c r="C17" s="1323"/>
      <c r="D17" s="170">
        <v>15848</v>
      </c>
      <c r="E17" s="170">
        <v>15490</v>
      </c>
      <c r="F17" s="170">
        <v>15737</v>
      </c>
      <c r="G17" s="170">
        <v>15885</v>
      </c>
      <c r="H17" s="170">
        <v>16430</v>
      </c>
      <c r="I17" s="170">
        <v>16267</v>
      </c>
      <c r="J17" s="170">
        <v>16195</v>
      </c>
      <c r="K17" s="170">
        <v>16268</v>
      </c>
      <c r="L17" s="34">
        <v>15969</v>
      </c>
      <c r="M17" s="34">
        <v>16216</v>
      </c>
      <c r="N17" s="34">
        <v>16390</v>
      </c>
      <c r="O17" s="34">
        <v>15980</v>
      </c>
      <c r="P17" s="34">
        <v>15930</v>
      </c>
      <c r="Q17" s="34">
        <v>15692</v>
      </c>
      <c r="R17" s="34">
        <v>15659</v>
      </c>
      <c r="S17" s="1330">
        <v>15780</v>
      </c>
      <c r="T17" s="1325">
        <v>17019</v>
      </c>
      <c r="U17" s="1325">
        <v>17275</v>
      </c>
      <c r="V17" s="1325">
        <v>17273</v>
      </c>
      <c r="W17" s="1325">
        <v>17688</v>
      </c>
      <c r="X17" s="1324">
        <v>18017</v>
      </c>
      <c r="Y17" s="1324">
        <v>18896</v>
      </c>
      <c r="Z17" s="1324">
        <v>18638</v>
      </c>
      <c r="AA17" s="1324">
        <v>18849</v>
      </c>
      <c r="AB17" s="59"/>
      <c r="AR17" s="59"/>
    </row>
    <row r="18" spans="1:44" ht="16.5" customHeight="1">
      <c r="A18" s="1321"/>
      <c r="B18" s="1322" t="s">
        <v>1642</v>
      </c>
      <c r="C18" s="1323"/>
      <c r="D18" s="170">
        <v>17690</v>
      </c>
      <c r="E18" s="170">
        <v>18185</v>
      </c>
      <c r="F18" s="170">
        <v>18821</v>
      </c>
      <c r="G18" s="170">
        <v>19117</v>
      </c>
      <c r="H18" s="170">
        <v>20528</v>
      </c>
      <c r="I18" s="170">
        <v>21158</v>
      </c>
      <c r="J18" s="170">
        <v>21632</v>
      </c>
      <c r="K18" s="170">
        <v>22517</v>
      </c>
      <c r="L18" s="34">
        <v>22743</v>
      </c>
      <c r="M18" s="34">
        <v>23725</v>
      </c>
      <c r="N18" s="34">
        <v>24526</v>
      </c>
      <c r="O18" s="34">
        <v>25107</v>
      </c>
      <c r="P18" s="34">
        <v>25101</v>
      </c>
      <c r="Q18" s="34">
        <v>24776</v>
      </c>
      <c r="R18" s="1330">
        <v>24561</v>
      </c>
      <c r="S18" s="1330">
        <v>24620</v>
      </c>
      <c r="T18" s="1325">
        <v>25135</v>
      </c>
      <c r="U18" s="1325">
        <v>26081</v>
      </c>
      <c r="V18" s="1325">
        <v>26644</v>
      </c>
      <c r="W18" s="1325">
        <v>26948</v>
      </c>
      <c r="X18" s="1324">
        <v>28688</v>
      </c>
      <c r="Y18" s="1324">
        <v>30739</v>
      </c>
      <c r="Z18" s="1324">
        <v>30208</v>
      </c>
      <c r="AA18" s="1324">
        <v>29661</v>
      </c>
      <c r="AB18" s="475"/>
      <c r="AR18" s="59"/>
    </row>
    <row r="19" spans="1:44" ht="16.5" customHeight="1">
      <c r="A19" s="1321"/>
      <c r="B19" s="1322" t="s">
        <v>1643</v>
      </c>
      <c r="C19" s="1323"/>
      <c r="D19" s="170">
        <v>22140</v>
      </c>
      <c r="E19" s="170">
        <v>22682</v>
      </c>
      <c r="F19" s="170">
        <v>23449</v>
      </c>
      <c r="G19" s="170">
        <v>24126</v>
      </c>
      <c r="H19" s="170">
        <v>26360</v>
      </c>
      <c r="I19" s="170">
        <v>27764</v>
      </c>
      <c r="J19" s="170">
        <v>30724</v>
      </c>
      <c r="K19" s="170">
        <v>35975</v>
      </c>
      <c r="L19" s="34">
        <v>38670</v>
      </c>
      <c r="M19" s="34">
        <v>45342</v>
      </c>
      <c r="N19" s="34">
        <v>52242</v>
      </c>
      <c r="O19" s="34">
        <v>60719</v>
      </c>
      <c r="P19" s="34">
        <v>69720</v>
      </c>
      <c r="Q19" s="1330">
        <v>75391</v>
      </c>
      <c r="R19" s="1330">
        <v>84819</v>
      </c>
      <c r="S19" s="1330">
        <v>92836</v>
      </c>
      <c r="T19" s="1325">
        <v>101411</v>
      </c>
      <c r="U19" s="1325">
        <v>109605</v>
      </c>
      <c r="V19" s="1325">
        <v>121863</v>
      </c>
      <c r="W19" s="1325">
        <v>132440</v>
      </c>
      <c r="X19" s="1324">
        <v>152027</v>
      </c>
      <c r="Y19" s="1324">
        <v>179529</v>
      </c>
      <c r="Z19" s="1324">
        <v>189919</v>
      </c>
      <c r="AA19" s="1324">
        <v>206882</v>
      </c>
      <c r="AB19" s="59"/>
    </row>
    <row r="20" spans="1:44" ht="16.5" customHeight="1">
      <c r="A20" s="1321"/>
      <c r="B20" s="1322" t="s">
        <v>1644</v>
      </c>
      <c r="C20" s="1323"/>
      <c r="D20" s="1324">
        <v>39496</v>
      </c>
      <c r="E20" s="1324">
        <v>38643</v>
      </c>
      <c r="F20" s="1324">
        <v>38714</v>
      </c>
      <c r="G20" s="1324">
        <v>38193</v>
      </c>
      <c r="H20" s="1324">
        <v>39863</v>
      </c>
      <c r="I20" s="1324">
        <v>38270</v>
      </c>
      <c r="J20" s="1324">
        <v>37966</v>
      </c>
      <c r="K20" s="1324">
        <v>38153</v>
      </c>
      <c r="L20" s="1325">
        <v>37756</v>
      </c>
      <c r="M20" s="1325">
        <v>40732</v>
      </c>
      <c r="N20" s="1325">
        <v>59416</v>
      </c>
      <c r="O20" s="1325">
        <v>41031</v>
      </c>
      <c r="P20" s="1325">
        <v>39574</v>
      </c>
      <c r="Q20" s="1326">
        <v>39030</v>
      </c>
      <c r="R20" s="1326">
        <v>38310</v>
      </c>
      <c r="S20" s="1326">
        <v>38314</v>
      </c>
      <c r="T20" s="1325">
        <v>40332</v>
      </c>
      <c r="U20" s="1325">
        <v>41238</v>
      </c>
      <c r="V20" s="1325">
        <v>39184</v>
      </c>
      <c r="W20" s="1325">
        <v>38133</v>
      </c>
      <c r="X20" s="1324">
        <v>38355</v>
      </c>
      <c r="Y20" s="1324">
        <v>43420</v>
      </c>
      <c r="Z20" s="1324">
        <v>44440</v>
      </c>
      <c r="AA20" s="1324">
        <v>45689</v>
      </c>
      <c r="AB20" s="59"/>
      <c r="AR20" s="59"/>
    </row>
    <row r="21" spans="1:44" ht="16.5" customHeight="1">
      <c r="A21" s="190"/>
      <c r="B21" s="1331" t="s">
        <v>1645</v>
      </c>
      <c r="C21" s="1332"/>
      <c r="D21" s="1333">
        <v>29375</v>
      </c>
      <c r="E21" s="1333">
        <v>29949</v>
      </c>
      <c r="F21" s="1333">
        <v>32109</v>
      </c>
      <c r="G21" s="1333">
        <v>30247</v>
      </c>
      <c r="H21" s="1333">
        <v>30553</v>
      </c>
      <c r="I21" s="1333">
        <v>29921</v>
      </c>
      <c r="J21" s="1333">
        <v>30827</v>
      </c>
      <c r="K21" s="1333">
        <v>30229</v>
      </c>
      <c r="L21" s="1334">
        <v>30707</v>
      </c>
      <c r="M21" s="1334">
        <v>29554</v>
      </c>
      <c r="N21" s="1334">
        <v>28896</v>
      </c>
      <c r="O21" s="1334">
        <v>26433</v>
      </c>
      <c r="P21" s="1334">
        <v>26063</v>
      </c>
      <c r="Q21" s="1334">
        <v>24417</v>
      </c>
      <c r="R21" s="1334">
        <v>23152</v>
      </c>
      <c r="S21" s="1335">
        <v>21021</v>
      </c>
      <c r="T21" s="1334">
        <v>20468</v>
      </c>
      <c r="U21" s="1334">
        <v>20031</v>
      </c>
      <c r="V21" s="1334">
        <v>19425</v>
      </c>
      <c r="W21" s="1334">
        <v>20243</v>
      </c>
      <c r="X21" s="1333">
        <v>20291</v>
      </c>
      <c r="Y21" s="1333">
        <v>21252</v>
      </c>
      <c r="Z21" s="1333">
        <v>21037</v>
      </c>
      <c r="AA21" s="1333">
        <v>19594</v>
      </c>
      <c r="AB21" s="59"/>
      <c r="AR21" s="59"/>
    </row>
    <row r="22" spans="1:44">
      <c r="A22" s="1314" t="s">
        <v>1646</v>
      </c>
      <c r="B22" s="1315" t="s">
        <v>1630</v>
      </c>
      <c r="C22" s="1316"/>
      <c r="D22" s="1336">
        <v>770.7</v>
      </c>
      <c r="E22" s="1336">
        <v>779.6</v>
      </c>
      <c r="F22" s="1336">
        <v>804.6</v>
      </c>
      <c r="G22" s="1336">
        <v>815.2</v>
      </c>
      <c r="H22" s="1336">
        <v>858.8</v>
      </c>
      <c r="I22" s="1336">
        <v>859.6</v>
      </c>
      <c r="J22" s="1336">
        <v>879</v>
      </c>
      <c r="K22" s="1336">
        <v>907.1</v>
      </c>
      <c r="L22" s="1336">
        <v>907.5</v>
      </c>
      <c r="M22" s="1336">
        <v>947.1</v>
      </c>
      <c r="N22" s="1336">
        <v>993.1</v>
      </c>
      <c r="O22" s="1336">
        <v>997.5</v>
      </c>
      <c r="P22" s="1336">
        <v>1009.1</v>
      </c>
      <c r="Q22" s="1336">
        <v>1014.9</v>
      </c>
      <c r="R22" s="1337">
        <v>1029.8</v>
      </c>
      <c r="S22" s="1337">
        <v>1046.4000000000001</v>
      </c>
      <c r="T22" s="1336">
        <v>1075.5</v>
      </c>
      <c r="U22" s="1336">
        <v>1096.8</v>
      </c>
      <c r="V22" s="1336">
        <v>1116.2</v>
      </c>
      <c r="W22" s="1336">
        <v>1112.5</v>
      </c>
      <c r="X22" s="1364">
        <v>1172.7</v>
      </c>
      <c r="Y22" s="1364">
        <v>1285.8</v>
      </c>
      <c r="Z22" s="1364">
        <v>1300.4000000000001</v>
      </c>
      <c r="AA22" s="1364">
        <v>1334.5</v>
      </c>
      <c r="AB22" s="59"/>
    </row>
    <row r="23" spans="1:44">
      <c r="A23" s="1338" t="s">
        <v>2129</v>
      </c>
      <c r="B23" s="1322" t="s">
        <v>1631</v>
      </c>
      <c r="C23" s="1323"/>
      <c r="D23" s="1339">
        <v>2</v>
      </c>
      <c r="E23" s="1339">
        <v>1.8</v>
      </c>
      <c r="F23" s="1339">
        <v>1.9</v>
      </c>
      <c r="G23" s="1339">
        <v>1.8</v>
      </c>
      <c r="H23" s="1339">
        <v>1.8</v>
      </c>
      <c r="I23" s="1339">
        <v>1.8</v>
      </c>
      <c r="J23" s="1339">
        <v>1.7</v>
      </c>
      <c r="K23" s="1339">
        <v>1.8</v>
      </c>
      <c r="L23" s="1339">
        <v>1.7</v>
      </c>
      <c r="M23" s="1339">
        <v>1.7</v>
      </c>
      <c r="N23" s="1339">
        <v>1.7</v>
      </c>
      <c r="O23" s="1339">
        <v>1.7</v>
      </c>
      <c r="P23" s="1339">
        <v>1.7</v>
      </c>
      <c r="Q23" s="1339">
        <v>1.7</v>
      </c>
      <c r="R23" s="1339">
        <v>1.6</v>
      </c>
      <c r="S23" s="1339">
        <v>1.5</v>
      </c>
      <c r="T23" s="1339">
        <v>1.9</v>
      </c>
      <c r="U23" s="1339">
        <v>1.8</v>
      </c>
      <c r="V23" s="1339">
        <v>1.7</v>
      </c>
      <c r="W23" s="1339">
        <v>1.5</v>
      </c>
      <c r="X23" s="1365">
        <v>1.5</v>
      </c>
      <c r="Y23" s="1365">
        <v>1.4</v>
      </c>
      <c r="Z23" s="1365">
        <v>1.3</v>
      </c>
      <c r="AA23" s="1365">
        <v>1.2</v>
      </c>
      <c r="AB23" s="59"/>
    </row>
    <row r="24" spans="1:44">
      <c r="A24" s="1340"/>
      <c r="B24" s="1322" t="s">
        <v>1632</v>
      </c>
      <c r="C24" s="1323"/>
      <c r="D24" s="1339">
        <v>238.8</v>
      </c>
      <c r="E24" s="1339">
        <v>241.7</v>
      </c>
      <c r="F24" s="1339">
        <v>245.4</v>
      </c>
      <c r="G24" s="1339">
        <v>253.9</v>
      </c>
      <c r="H24" s="1339">
        <v>258.3</v>
      </c>
      <c r="I24" s="1339">
        <v>261</v>
      </c>
      <c r="J24" s="1339">
        <v>266.89999999999998</v>
      </c>
      <c r="K24" s="1339">
        <v>272.3</v>
      </c>
      <c r="L24" s="1339">
        <v>273.5</v>
      </c>
      <c r="M24" s="1339">
        <v>279.7</v>
      </c>
      <c r="N24" s="1339">
        <v>283.2</v>
      </c>
      <c r="O24" s="1339">
        <v>286.60000000000002</v>
      </c>
      <c r="P24" s="1339">
        <v>290.3</v>
      </c>
      <c r="Q24" s="1339">
        <v>293.5</v>
      </c>
      <c r="R24" s="1339">
        <v>295.5</v>
      </c>
      <c r="S24" s="1341">
        <v>298.39999999999998</v>
      </c>
      <c r="T24" s="1339">
        <v>299.5</v>
      </c>
      <c r="U24" s="1339">
        <v>300.7</v>
      </c>
      <c r="V24" s="1339">
        <v>304.2</v>
      </c>
      <c r="W24" s="1339">
        <v>306.60000000000002</v>
      </c>
      <c r="X24" s="1365">
        <v>310.7</v>
      </c>
      <c r="Y24" s="1365">
        <v>316.10000000000002</v>
      </c>
      <c r="Z24" s="1365">
        <v>315.60000000000002</v>
      </c>
      <c r="AA24" s="1365">
        <v>319.3</v>
      </c>
      <c r="AB24" s="59"/>
    </row>
    <row r="25" spans="1:44">
      <c r="A25" s="1340"/>
      <c r="B25" s="1322"/>
      <c r="C25" s="1323" t="s">
        <v>1633</v>
      </c>
      <c r="D25" s="1339">
        <v>39.700000000000003</v>
      </c>
      <c r="E25" s="1339">
        <v>39.1</v>
      </c>
      <c r="F25" s="1339">
        <v>39.299999999999997</v>
      </c>
      <c r="G25" s="1339">
        <v>40.1</v>
      </c>
      <c r="H25" s="1339">
        <v>39.9</v>
      </c>
      <c r="I25" s="1339">
        <v>40</v>
      </c>
      <c r="J25" s="1339">
        <v>40.1</v>
      </c>
      <c r="K25" s="1339">
        <v>39.799999999999997</v>
      </c>
      <c r="L25" s="1339">
        <v>39.799999999999997</v>
      </c>
      <c r="M25" s="1339">
        <v>39.700000000000003</v>
      </c>
      <c r="N25" s="1339">
        <v>39.5</v>
      </c>
      <c r="O25" s="1339">
        <v>39</v>
      </c>
      <c r="P25" s="1339">
        <v>38.700000000000003</v>
      </c>
      <c r="Q25" s="1339">
        <v>38.200000000000003</v>
      </c>
      <c r="R25" s="1339">
        <v>37.200000000000003</v>
      </c>
      <c r="S25" s="1342">
        <v>36.4</v>
      </c>
      <c r="T25" s="1339">
        <v>36.299999999999997</v>
      </c>
      <c r="U25" s="1339">
        <v>35.6</v>
      </c>
      <c r="V25" s="1339">
        <v>34.700000000000003</v>
      </c>
      <c r="W25" s="1339">
        <v>34.299999999999997</v>
      </c>
      <c r="X25" s="1365">
        <v>33.9</v>
      </c>
      <c r="Y25" s="1365">
        <v>33.4</v>
      </c>
      <c r="Z25" s="1365">
        <v>32</v>
      </c>
      <c r="AA25" s="1365">
        <v>31.5</v>
      </c>
      <c r="AB25" s="59"/>
    </row>
    <row r="26" spans="1:44">
      <c r="A26" s="1340"/>
      <c r="B26" s="1322"/>
      <c r="C26" s="1323" t="s">
        <v>1634</v>
      </c>
      <c r="D26" s="1339">
        <v>27.3</v>
      </c>
      <c r="E26" s="1339">
        <v>27.5</v>
      </c>
      <c r="F26" s="1339">
        <v>27</v>
      </c>
      <c r="G26" s="1339">
        <v>27.4</v>
      </c>
      <c r="H26" s="1339">
        <v>27.2</v>
      </c>
      <c r="I26" s="1339">
        <v>26.7</v>
      </c>
      <c r="J26" s="1339">
        <v>26.6</v>
      </c>
      <c r="K26" s="1339">
        <v>26.7</v>
      </c>
      <c r="L26" s="1339">
        <v>26</v>
      </c>
      <c r="M26" s="1339">
        <v>25.9</v>
      </c>
      <c r="N26" s="1339">
        <v>25.3</v>
      </c>
      <c r="O26" s="1339">
        <v>24.4</v>
      </c>
      <c r="P26" s="1339">
        <v>24</v>
      </c>
      <c r="Q26" s="1339">
        <v>23.6</v>
      </c>
      <c r="R26" s="1339">
        <v>23.1</v>
      </c>
      <c r="S26" s="1339">
        <v>22.8</v>
      </c>
      <c r="T26" s="1339">
        <v>21.8</v>
      </c>
      <c r="U26" s="1339">
        <v>20.9</v>
      </c>
      <c r="V26" s="1339">
        <v>20.399999999999999</v>
      </c>
      <c r="W26" s="1339">
        <v>20.100000000000001</v>
      </c>
      <c r="X26" s="1365">
        <v>19.600000000000001</v>
      </c>
      <c r="Y26" s="1365">
        <v>19.399999999999999</v>
      </c>
      <c r="Z26" s="1365">
        <v>18.899999999999999</v>
      </c>
      <c r="AA26" s="1365">
        <v>18.7</v>
      </c>
      <c r="AB26" s="59"/>
    </row>
    <row r="27" spans="1:44">
      <c r="A27" s="1340"/>
      <c r="B27" s="1322"/>
      <c r="C27" s="1323" t="s">
        <v>1635</v>
      </c>
      <c r="D27" s="1339">
        <v>43.7</v>
      </c>
      <c r="E27" s="1339">
        <v>44.8</v>
      </c>
      <c r="F27" s="1339">
        <v>45</v>
      </c>
      <c r="G27" s="1339">
        <v>47.5</v>
      </c>
      <c r="H27" s="1339">
        <v>49.2</v>
      </c>
      <c r="I27" s="1339">
        <v>50.1</v>
      </c>
      <c r="J27" s="1339">
        <v>52</v>
      </c>
      <c r="K27" s="1339">
        <v>53.1</v>
      </c>
      <c r="L27" s="1339">
        <v>53.7</v>
      </c>
      <c r="M27" s="1339">
        <v>55.2</v>
      </c>
      <c r="N27" s="1339">
        <v>55.7</v>
      </c>
      <c r="O27" s="1339">
        <v>56.8</v>
      </c>
      <c r="P27" s="1339">
        <v>57.9</v>
      </c>
      <c r="Q27" s="1339">
        <v>58.5</v>
      </c>
      <c r="R27" s="1339">
        <v>59.4</v>
      </c>
      <c r="S27" s="1339">
        <v>59.1</v>
      </c>
      <c r="T27" s="1339">
        <v>59.5</v>
      </c>
      <c r="U27" s="1339">
        <v>59.8</v>
      </c>
      <c r="V27" s="1339">
        <v>60.9</v>
      </c>
      <c r="W27" s="1339">
        <v>61.3</v>
      </c>
      <c r="X27" s="1365">
        <v>62.1</v>
      </c>
      <c r="Y27" s="1365">
        <v>62.8</v>
      </c>
      <c r="Z27" s="1365">
        <v>62.5</v>
      </c>
      <c r="AA27" s="1365">
        <v>62.8</v>
      </c>
      <c r="AB27" s="59"/>
    </row>
    <row r="28" spans="1:44">
      <c r="A28" s="1340"/>
      <c r="B28" s="1322" t="s">
        <v>1636</v>
      </c>
      <c r="C28" s="1323"/>
      <c r="D28" s="1339">
        <v>9.6</v>
      </c>
      <c r="E28" s="1339">
        <v>10</v>
      </c>
      <c r="F28" s="1339">
        <v>10.199999999999999</v>
      </c>
      <c r="G28" s="1339">
        <v>10</v>
      </c>
      <c r="H28" s="1339">
        <v>10.8</v>
      </c>
      <c r="I28" s="1339">
        <v>10.8</v>
      </c>
      <c r="J28" s="1339">
        <v>11.1</v>
      </c>
      <c r="K28" s="1339">
        <v>11.5</v>
      </c>
      <c r="L28" s="1339">
        <v>11.1</v>
      </c>
      <c r="M28" s="1339">
        <v>11.4</v>
      </c>
      <c r="N28" s="1339">
        <v>11.6</v>
      </c>
      <c r="O28" s="1339">
        <v>11.5</v>
      </c>
      <c r="P28" s="1339">
        <v>11</v>
      </c>
      <c r="Q28" s="1339">
        <v>10.9</v>
      </c>
      <c r="R28" s="1339">
        <v>10.6</v>
      </c>
      <c r="S28" s="1339">
        <v>10.8</v>
      </c>
      <c r="T28" s="1343">
        <v>11.2</v>
      </c>
      <c r="U28" s="1343">
        <v>11.4</v>
      </c>
      <c r="V28" s="1343">
        <v>11.2</v>
      </c>
      <c r="W28" s="1343">
        <v>11.3</v>
      </c>
      <c r="X28" s="1366">
        <v>11.7</v>
      </c>
      <c r="Y28" s="1366">
        <v>13.1</v>
      </c>
      <c r="Z28" s="1365">
        <v>12.7</v>
      </c>
      <c r="AA28" s="1365">
        <v>12.4</v>
      </c>
      <c r="AB28" s="59"/>
    </row>
    <row r="29" spans="1:44">
      <c r="A29" s="1340"/>
      <c r="B29" s="1322" t="s">
        <v>1637</v>
      </c>
      <c r="C29" s="1323"/>
      <c r="D29" s="1344">
        <v>4.7</v>
      </c>
      <c r="E29" s="1344">
        <v>4.5</v>
      </c>
      <c r="F29" s="1344">
        <v>4.4000000000000004</v>
      </c>
      <c r="G29" s="1344">
        <v>4.5</v>
      </c>
      <c r="H29" s="1344">
        <v>4.5999999999999996</v>
      </c>
      <c r="I29" s="1344">
        <v>4.5999999999999996</v>
      </c>
      <c r="J29" s="1344">
        <v>4.9000000000000004</v>
      </c>
      <c r="K29" s="1344">
        <v>5</v>
      </c>
      <c r="L29" s="1344">
        <v>4.9000000000000004</v>
      </c>
      <c r="M29" s="1344">
        <v>5.3</v>
      </c>
      <c r="N29" s="1344">
        <v>5.6</v>
      </c>
      <c r="O29" s="1344">
        <v>5.8</v>
      </c>
      <c r="P29" s="1344">
        <v>5.7</v>
      </c>
      <c r="Q29" s="1344">
        <v>5.5</v>
      </c>
      <c r="R29" s="1344">
        <v>5.4</v>
      </c>
      <c r="S29" s="1344">
        <v>5.5</v>
      </c>
      <c r="T29" s="1339">
        <v>7.7</v>
      </c>
      <c r="U29" s="1339">
        <v>7.7</v>
      </c>
      <c r="V29" s="1339">
        <v>7.7</v>
      </c>
      <c r="W29" s="1339">
        <v>8.1</v>
      </c>
      <c r="X29" s="1365">
        <v>8.3000000000000007</v>
      </c>
      <c r="Y29" s="1365">
        <v>9.6</v>
      </c>
      <c r="Z29" s="1365">
        <v>9.4</v>
      </c>
      <c r="AA29" s="1365">
        <v>9.8000000000000007</v>
      </c>
      <c r="AB29" s="59"/>
    </row>
    <row r="30" spans="1:44">
      <c r="A30" s="1340"/>
      <c r="B30" s="1322" t="s">
        <v>1638</v>
      </c>
      <c r="C30" s="1323"/>
      <c r="D30" s="1344">
        <v>117.8</v>
      </c>
      <c r="E30" s="1344">
        <v>121</v>
      </c>
      <c r="F30" s="1344">
        <v>126.5</v>
      </c>
      <c r="G30" s="1344">
        <v>126.5</v>
      </c>
      <c r="H30" s="1344">
        <v>137.19999999999999</v>
      </c>
      <c r="I30" s="1344">
        <v>137.19999999999999</v>
      </c>
      <c r="J30" s="1344">
        <v>139.19999999999999</v>
      </c>
      <c r="K30" s="1344">
        <v>144.4</v>
      </c>
      <c r="L30" s="1344">
        <v>143.69999999999999</v>
      </c>
      <c r="M30" s="1344">
        <v>149.80000000000001</v>
      </c>
      <c r="N30" s="1344">
        <v>154.5</v>
      </c>
      <c r="O30" s="1344">
        <v>157.9</v>
      </c>
      <c r="P30" s="1344">
        <v>156.5</v>
      </c>
      <c r="Q30" s="1344">
        <v>157</v>
      </c>
      <c r="R30" s="1344">
        <v>156.5</v>
      </c>
      <c r="S30" s="1344">
        <v>158.4</v>
      </c>
      <c r="T30" s="1339">
        <v>164.4</v>
      </c>
      <c r="U30" s="1339">
        <v>167.6</v>
      </c>
      <c r="V30" s="1339">
        <v>167.9</v>
      </c>
      <c r="W30" s="1339">
        <v>166.6</v>
      </c>
      <c r="X30" s="1365">
        <v>174.9</v>
      </c>
      <c r="Y30" s="1365">
        <v>190.9</v>
      </c>
      <c r="Z30" s="1365">
        <v>190.7</v>
      </c>
      <c r="AA30" s="1365">
        <v>188.1</v>
      </c>
      <c r="AB30" s="59"/>
    </row>
    <row r="31" spans="1:44">
      <c r="A31" s="1340"/>
      <c r="B31" s="1322" t="s">
        <v>1639</v>
      </c>
      <c r="C31" s="1323"/>
      <c r="D31" s="1344">
        <v>104.7</v>
      </c>
      <c r="E31" s="1344">
        <v>103.4</v>
      </c>
      <c r="F31" s="1344">
        <v>104.7</v>
      </c>
      <c r="G31" s="1344">
        <v>102.3</v>
      </c>
      <c r="H31" s="1344">
        <v>105.3</v>
      </c>
      <c r="I31" s="1344">
        <v>101.7</v>
      </c>
      <c r="J31" s="1344">
        <v>100.8</v>
      </c>
      <c r="K31" s="1344">
        <v>100.9</v>
      </c>
      <c r="L31" s="1344">
        <v>97.2</v>
      </c>
      <c r="M31" s="1344">
        <v>97.7</v>
      </c>
      <c r="N31" s="1344">
        <v>98.2</v>
      </c>
      <c r="O31" s="1344">
        <v>96.5</v>
      </c>
      <c r="P31" s="1344">
        <v>94.1</v>
      </c>
      <c r="Q31" s="1344">
        <v>91.1</v>
      </c>
      <c r="R31" s="1344">
        <v>89.4</v>
      </c>
      <c r="S31" s="1345">
        <v>87.5</v>
      </c>
      <c r="T31" s="1339">
        <v>88.2</v>
      </c>
      <c r="U31" s="1339">
        <v>87.1</v>
      </c>
      <c r="V31" s="1339">
        <v>86.1</v>
      </c>
      <c r="W31" s="1339">
        <v>83.5</v>
      </c>
      <c r="X31" s="1365">
        <v>85.2</v>
      </c>
      <c r="Y31" s="1365">
        <v>88.1</v>
      </c>
      <c r="Z31" s="1365">
        <v>86.3</v>
      </c>
      <c r="AA31" s="1365">
        <v>85.5</v>
      </c>
      <c r="AB31" s="59"/>
    </row>
    <row r="32" spans="1:44">
      <c r="A32" s="1340"/>
      <c r="B32" s="1322" t="s">
        <v>1640</v>
      </c>
      <c r="C32" s="1323"/>
      <c r="D32" s="1344">
        <v>67.8</v>
      </c>
      <c r="E32" s="1344">
        <v>69.400000000000006</v>
      </c>
      <c r="F32" s="1344">
        <v>75.3</v>
      </c>
      <c r="G32" s="1344">
        <v>75.7</v>
      </c>
      <c r="H32" s="1344">
        <v>85</v>
      </c>
      <c r="I32" s="1344">
        <v>85</v>
      </c>
      <c r="J32" s="1344">
        <v>87.4</v>
      </c>
      <c r="K32" s="1344">
        <v>91.6</v>
      </c>
      <c r="L32" s="1344">
        <v>89</v>
      </c>
      <c r="M32" s="1344">
        <v>94.1</v>
      </c>
      <c r="N32" s="1344">
        <v>98.9</v>
      </c>
      <c r="O32" s="1344">
        <v>98.4</v>
      </c>
      <c r="P32" s="1344">
        <v>97.8</v>
      </c>
      <c r="Q32" s="1344">
        <v>95.4</v>
      </c>
      <c r="R32" s="1344">
        <v>96.5</v>
      </c>
      <c r="S32" s="1345">
        <v>95.5</v>
      </c>
      <c r="T32" s="1339">
        <v>77.7</v>
      </c>
      <c r="U32" s="1339">
        <v>76.2</v>
      </c>
      <c r="V32" s="1339">
        <v>77.2</v>
      </c>
      <c r="W32" s="1339">
        <v>63.6</v>
      </c>
      <c r="X32" s="1365">
        <v>59.6</v>
      </c>
      <c r="Y32" s="1365">
        <v>60.7</v>
      </c>
      <c r="Z32" s="1365">
        <v>62.5</v>
      </c>
      <c r="AA32" s="1365">
        <v>66.599999999999994</v>
      </c>
      <c r="AB32" s="59"/>
    </row>
    <row r="33" spans="1:28">
      <c r="A33" s="1340"/>
      <c r="B33" s="1322" t="s">
        <v>1641</v>
      </c>
      <c r="C33" s="1323"/>
      <c r="D33" s="1344">
        <v>12.6</v>
      </c>
      <c r="E33" s="1344">
        <v>12.3</v>
      </c>
      <c r="F33" s="1344">
        <v>12.5</v>
      </c>
      <c r="G33" s="1344">
        <v>12.6</v>
      </c>
      <c r="H33" s="1344">
        <v>13</v>
      </c>
      <c r="I33" s="1344">
        <v>12.9</v>
      </c>
      <c r="J33" s="1344">
        <v>12.8</v>
      </c>
      <c r="K33" s="1344">
        <v>12.9</v>
      </c>
      <c r="L33" s="1344">
        <v>12.7</v>
      </c>
      <c r="M33" s="1344">
        <v>12.8</v>
      </c>
      <c r="N33" s="1344">
        <v>13</v>
      </c>
      <c r="O33" s="1344">
        <v>12.7</v>
      </c>
      <c r="P33" s="1344">
        <v>12.7</v>
      </c>
      <c r="Q33" s="1344">
        <v>12.5</v>
      </c>
      <c r="R33" s="1344">
        <v>12.5</v>
      </c>
      <c r="S33" s="1344">
        <v>12.6</v>
      </c>
      <c r="T33" s="1339">
        <v>13.7</v>
      </c>
      <c r="U33" s="1339">
        <v>13.9</v>
      </c>
      <c r="V33" s="1339">
        <v>14</v>
      </c>
      <c r="W33" s="1339">
        <v>14.3</v>
      </c>
      <c r="X33" s="1365">
        <v>14.7</v>
      </c>
      <c r="Y33" s="1365">
        <v>15.5</v>
      </c>
      <c r="Z33" s="1365">
        <v>15.4</v>
      </c>
      <c r="AA33" s="1365">
        <v>15.7</v>
      </c>
      <c r="AB33" s="59"/>
    </row>
    <row r="34" spans="1:28">
      <c r="A34" s="1340"/>
      <c r="B34" s="1322" t="s">
        <v>1642</v>
      </c>
      <c r="C34" s="1323"/>
      <c r="D34" s="1344">
        <v>14</v>
      </c>
      <c r="E34" s="1344">
        <v>14.4</v>
      </c>
      <c r="F34" s="1344">
        <v>14.9</v>
      </c>
      <c r="G34" s="1344">
        <v>15.2</v>
      </c>
      <c r="H34" s="1344">
        <v>16.3</v>
      </c>
      <c r="I34" s="1344">
        <v>16.8</v>
      </c>
      <c r="J34" s="1344">
        <v>17.2</v>
      </c>
      <c r="K34" s="1344">
        <v>17.899999999999999</v>
      </c>
      <c r="L34" s="1344">
        <v>18.100000000000001</v>
      </c>
      <c r="M34" s="1344">
        <v>18.8</v>
      </c>
      <c r="N34" s="1344">
        <v>19.399999999999999</v>
      </c>
      <c r="O34" s="1344">
        <v>19.899999999999999</v>
      </c>
      <c r="P34" s="1344">
        <v>20</v>
      </c>
      <c r="Q34" s="1344">
        <v>19.8</v>
      </c>
      <c r="R34" s="1344">
        <v>19.600000000000001</v>
      </c>
      <c r="S34" s="1344">
        <v>19.7</v>
      </c>
      <c r="T34" s="1339">
        <v>20.2</v>
      </c>
      <c r="U34" s="1339">
        <v>21</v>
      </c>
      <c r="V34" s="1339">
        <v>21.5</v>
      </c>
      <c r="W34" s="1339">
        <v>21.8</v>
      </c>
      <c r="X34" s="1365">
        <v>23.4</v>
      </c>
      <c r="Y34" s="1365">
        <v>25.2</v>
      </c>
      <c r="Z34" s="1365">
        <v>24.9</v>
      </c>
      <c r="AA34" s="1365">
        <v>24.7</v>
      </c>
      <c r="AB34" s="59"/>
    </row>
    <row r="35" spans="1:28">
      <c r="A35" s="1340"/>
      <c r="B35" s="1322" t="s">
        <v>1643</v>
      </c>
      <c r="C35" s="1323"/>
      <c r="D35" s="1339">
        <v>17.600000000000001</v>
      </c>
      <c r="E35" s="1339">
        <v>18</v>
      </c>
      <c r="F35" s="1339">
        <v>18.600000000000001</v>
      </c>
      <c r="G35" s="1339">
        <v>19.100000000000001</v>
      </c>
      <c r="H35" s="1339">
        <v>20.9</v>
      </c>
      <c r="I35" s="1339">
        <v>22</v>
      </c>
      <c r="J35" s="1339">
        <v>24.4</v>
      </c>
      <c r="K35" s="1339">
        <v>28.6</v>
      </c>
      <c r="L35" s="1339">
        <v>30.7</v>
      </c>
      <c r="M35" s="1339">
        <v>35.9</v>
      </c>
      <c r="N35" s="1339">
        <v>41.4</v>
      </c>
      <c r="O35" s="1339">
        <v>48.2</v>
      </c>
      <c r="P35" s="1339">
        <v>55.5</v>
      </c>
      <c r="Q35" s="1339">
        <v>60.1</v>
      </c>
      <c r="R35" s="1339">
        <v>67.7</v>
      </c>
      <c r="S35" s="1341">
        <v>74.3</v>
      </c>
      <c r="T35" s="1339">
        <v>81.400000000000006</v>
      </c>
      <c r="U35" s="1339">
        <v>88.2</v>
      </c>
      <c r="V35" s="1339">
        <v>98.5</v>
      </c>
      <c r="W35" s="1339">
        <v>107.3</v>
      </c>
      <c r="X35" s="1365">
        <v>123.8</v>
      </c>
      <c r="Y35" s="1365">
        <v>147.1</v>
      </c>
      <c r="Z35" s="1365">
        <v>156.69999999999999</v>
      </c>
      <c r="AA35" s="1365">
        <v>172</v>
      </c>
      <c r="AB35" s="59"/>
    </row>
    <row r="36" spans="1:28">
      <c r="A36" s="1340"/>
      <c r="B36" s="1322" t="s">
        <v>1644</v>
      </c>
      <c r="C36" s="1323"/>
      <c r="D36" s="1339">
        <v>31.4</v>
      </c>
      <c r="E36" s="1339">
        <v>30.7</v>
      </c>
      <c r="F36" s="1339">
        <v>30.7</v>
      </c>
      <c r="G36" s="1339">
        <v>30.3</v>
      </c>
      <c r="H36" s="1339">
        <v>31.6</v>
      </c>
      <c r="I36" s="1339">
        <v>30.3</v>
      </c>
      <c r="J36" s="1339">
        <v>30.1</v>
      </c>
      <c r="K36" s="1339">
        <v>30.3</v>
      </c>
      <c r="L36" s="1339">
        <v>30</v>
      </c>
      <c r="M36" s="1339">
        <v>32.200000000000003</v>
      </c>
      <c r="N36" s="1339">
        <v>47.1</v>
      </c>
      <c r="O36" s="1339">
        <v>32.6</v>
      </c>
      <c r="P36" s="1339">
        <v>31.5</v>
      </c>
      <c r="Q36" s="1339">
        <v>31.1</v>
      </c>
      <c r="R36" s="1339">
        <v>30.6</v>
      </c>
      <c r="S36" s="1339">
        <v>30.6</v>
      </c>
      <c r="T36" s="1339">
        <v>32.4</v>
      </c>
      <c r="U36" s="1339">
        <v>33.200000000000003</v>
      </c>
      <c r="V36" s="1339">
        <v>31.7</v>
      </c>
      <c r="W36" s="1339">
        <v>30.9</v>
      </c>
      <c r="X36" s="1365">
        <v>31.2</v>
      </c>
      <c r="Y36" s="1365">
        <v>35.6</v>
      </c>
      <c r="Z36" s="1365">
        <v>36.700000000000003</v>
      </c>
      <c r="AA36" s="1365">
        <v>38</v>
      </c>
      <c r="AB36" s="59"/>
    </row>
    <row r="37" spans="1:28">
      <c r="A37" s="1346"/>
      <c r="B37" s="1331" t="s">
        <v>1647</v>
      </c>
      <c r="C37" s="1332"/>
      <c r="D37" s="1347">
        <v>23.3</v>
      </c>
      <c r="E37" s="1347">
        <v>23.8</v>
      </c>
      <c r="F37" s="1347">
        <v>25.5</v>
      </c>
      <c r="G37" s="1347">
        <v>24</v>
      </c>
      <c r="H37" s="1347">
        <v>24.2</v>
      </c>
      <c r="I37" s="1347">
        <v>23.7</v>
      </c>
      <c r="J37" s="1347">
        <v>24.4</v>
      </c>
      <c r="K37" s="1347">
        <v>24</v>
      </c>
      <c r="L37" s="1347">
        <v>24.4</v>
      </c>
      <c r="M37" s="1347">
        <v>23.4</v>
      </c>
      <c r="N37" s="1347">
        <v>22.9</v>
      </c>
      <c r="O37" s="1347">
        <v>21</v>
      </c>
      <c r="P37" s="1347">
        <v>20.7</v>
      </c>
      <c r="Q37" s="1347">
        <v>19.5</v>
      </c>
      <c r="R37" s="1347">
        <v>18.5</v>
      </c>
      <c r="S37" s="1347">
        <v>16.8</v>
      </c>
      <c r="T37" s="1347">
        <v>16.399999999999999</v>
      </c>
      <c r="U37" s="1347">
        <v>16.100000000000001</v>
      </c>
      <c r="V37" s="1347">
        <v>15.7</v>
      </c>
      <c r="W37" s="1347">
        <v>16.399999999999999</v>
      </c>
      <c r="X37" s="1367">
        <v>16.5</v>
      </c>
      <c r="Y37" s="1367">
        <v>17.399999999999999</v>
      </c>
      <c r="Z37" s="1367">
        <v>17.399999999999999</v>
      </c>
      <c r="AA37" s="1367">
        <v>16.3</v>
      </c>
      <c r="AB37" s="59"/>
    </row>
    <row r="38" spans="1:28" ht="16.5">
      <c r="A38" s="1348" t="s">
        <v>1648</v>
      </c>
      <c r="B38" s="1349"/>
      <c r="C38" s="1349"/>
      <c r="D38" s="1350"/>
      <c r="E38" s="1350"/>
      <c r="F38" s="1350"/>
      <c r="G38" s="1350"/>
      <c r="H38" s="1350"/>
      <c r="I38" s="1350"/>
      <c r="J38" s="1350"/>
      <c r="K38" s="1350"/>
      <c r="L38" s="1350"/>
      <c r="M38" s="1350"/>
      <c r="N38" s="1350"/>
      <c r="O38" s="1350"/>
      <c r="P38" s="1350"/>
      <c r="Q38" s="1350"/>
      <c r="R38" s="1350"/>
      <c r="S38" s="1350"/>
      <c r="T38" s="1350"/>
      <c r="U38" s="1350"/>
      <c r="V38" s="1350"/>
      <c r="W38" s="1350"/>
      <c r="X38" s="1350"/>
      <c r="Y38" s="1350"/>
      <c r="Z38" s="59"/>
      <c r="AA38" s="59"/>
    </row>
    <row r="39" spans="1:28">
      <c r="B39" s="59"/>
      <c r="C39" s="184"/>
      <c r="D39" s="59"/>
      <c r="E39" s="59"/>
      <c r="F39" s="59"/>
      <c r="G39" s="59"/>
      <c r="H39" s="59"/>
      <c r="I39" s="59"/>
      <c r="J39" s="59"/>
      <c r="K39" s="59"/>
      <c r="L39" s="59"/>
      <c r="M39" s="59"/>
      <c r="N39" s="59"/>
      <c r="O39" s="59"/>
      <c r="P39" s="59"/>
      <c r="Q39" s="59"/>
      <c r="R39" s="59"/>
      <c r="S39" s="59"/>
      <c r="T39" s="59"/>
      <c r="U39" s="59"/>
      <c r="V39" s="59"/>
      <c r="W39" s="59"/>
      <c r="X39" s="59"/>
      <c r="Y39" s="59"/>
      <c r="Z39" s="59"/>
      <c r="AA39" s="59"/>
    </row>
    <row r="40" spans="1:28">
      <c r="A40" s="548" t="s">
        <v>1587</v>
      </c>
      <c r="B40" s="184"/>
      <c r="C40" s="184"/>
      <c r="D40" s="59"/>
      <c r="E40" s="59"/>
      <c r="F40" s="59"/>
      <c r="G40" s="59"/>
      <c r="H40" s="59"/>
      <c r="I40" s="59"/>
      <c r="J40" s="59"/>
      <c r="K40" s="59"/>
      <c r="L40" s="59"/>
      <c r="M40" s="59"/>
      <c r="N40" s="59"/>
      <c r="O40" s="59"/>
      <c r="P40" s="59"/>
      <c r="Q40" s="59"/>
      <c r="R40" s="59"/>
      <c r="S40" s="59"/>
      <c r="T40" s="59"/>
      <c r="U40" s="59"/>
      <c r="V40" s="59"/>
      <c r="W40" s="59"/>
      <c r="X40" s="59"/>
      <c r="Y40" s="59"/>
      <c r="Z40" s="59"/>
      <c r="AA40" s="59"/>
    </row>
  </sheetData>
  <mergeCells count="3">
    <mergeCell ref="A4:A5"/>
    <mergeCell ref="B4:C5"/>
    <mergeCell ref="D4:AA4"/>
  </mergeCells>
  <phoneticPr fontId="3"/>
  <pageMargins left="0.74803149606299213" right="0.74803149606299213" top="0.98425196850393704" bottom="0.98425196850393704" header="0.31496062992125984" footer="0.31496062992125984"/>
  <pageSetup paperSize="9" scale="53" orientation="landscape" horizontalDpi="4294967292" verticalDpi="4294967292"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D6923-6121-4A7D-A42F-F821462AE632}">
  <dimension ref="A1:M40"/>
  <sheetViews>
    <sheetView showGridLines="0" zoomScaleNormal="100" zoomScaleSheetLayoutView="100" workbookViewId="0"/>
  </sheetViews>
  <sheetFormatPr defaultColWidth="12.83203125" defaultRowHeight="15.5"/>
  <cols>
    <col min="1" max="1" width="10.6640625" style="11" customWidth="1"/>
    <col min="2" max="2" width="23.6640625" style="11" customWidth="1"/>
    <col min="3" max="4" width="8.08203125" style="11" customWidth="1"/>
    <col min="5" max="11" width="7" style="11" customWidth="1"/>
    <col min="12" max="12" width="7.1640625" style="11" customWidth="1"/>
    <col min="13" max="16384" width="12.83203125" style="11"/>
  </cols>
  <sheetData>
    <row r="1" spans="1:13" ht="24" customHeight="1">
      <c r="A1" s="292" t="s">
        <v>1649</v>
      </c>
      <c r="B1" s="152"/>
      <c r="C1" s="152"/>
      <c r="D1" s="152"/>
      <c r="E1" s="152"/>
      <c r="F1" s="152"/>
      <c r="G1" s="152"/>
      <c r="H1" s="152"/>
      <c r="I1" s="152"/>
      <c r="J1" s="152"/>
      <c r="K1" s="152"/>
      <c r="L1" s="152"/>
      <c r="M1" s="152"/>
    </row>
    <row r="2" spans="1:13" ht="17.25" customHeight="1">
      <c r="A2" s="152"/>
      <c r="B2" s="152"/>
      <c r="C2" s="152"/>
      <c r="D2" s="152"/>
      <c r="E2" s="152"/>
      <c r="F2" s="152"/>
      <c r="G2" s="152"/>
      <c r="H2" s="152"/>
      <c r="I2" s="152"/>
      <c r="J2" s="152"/>
      <c r="K2" s="152"/>
      <c r="L2" s="152"/>
      <c r="M2" s="152"/>
    </row>
    <row r="3" spans="1:13" ht="17.25" customHeight="1">
      <c r="A3" s="297"/>
      <c r="B3" s="152"/>
      <c r="C3" s="152"/>
      <c r="D3" s="152"/>
      <c r="E3" s="152"/>
      <c r="F3" s="152"/>
      <c r="G3" s="152"/>
      <c r="H3" s="152"/>
      <c r="I3" s="152"/>
      <c r="J3" s="152"/>
      <c r="L3" s="313" t="s">
        <v>1650</v>
      </c>
      <c r="M3" s="152"/>
    </row>
    <row r="4" spans="1:13" ht="25.5" customHeight="1">
      <c r="A4" s="2810"/>
      <c r="B4" s="2601" t="s">
        <v>1628</v>
      </c>
      <c r="C4" s="2809" t="s">
        <v>2130</v>
      </c>
      <c r="D4" s="2441"/>
      <c r="E4" s="2809" t="s">
        <v>2131</v>
      </c>
      <c r="F4" s="2441"/>
      <c r="G4" s="2811" t="s">
        <v>2132</v>
      </c>
      <c r="H4" s="2812"/>
      <c r="I4" s="2811" t="s">
        <v>2133</v>
      </c>
      <c r="J4" s="2812"/>
      <c r="K4" s="2809" t="s">
        <v>2134</v>
      </c>
      <c r="L4" s="2441"/>
      <c r="M4" s="152"/>
    </row>
    <row r="5" spans="1:13" ht="19.5" customHeight="1">
      <c r="A5" s="2810"/>
      <c r="B5" s="2601"/>
      <c r="C5" s="1351" t="s">
        <v>1651</v>
      </c>
      <c r="D5" s="981" t="s">
        <v>1652</v>
      </c>
      <c r="E5" s="1351" t="s">
        <v>1651</v>
      </c>
      <c r="F5" s="981" t="s">
        <v>1652</v>
      </c>
      <c r="G5" s="1351" t="s">
        <v>1651</v>
      </c>
      <c r="H5" s="981" t="s">
        <v>1652</v>
      </c>
      <c r="I5" s="1351" t="s">
        <v>1651</v>
      </c>
      <c r="J5" s="981" t="s">
        <v>1652</v>
      </c>
      <c r="K5" s="1351" t="s">
        <v>1651</v>
      </c>
      <c r="L5" s="981" t="s">
        <v>1652</v>
      </c>
      <c r="M5" s="152"/>
    </row>
    <row r="6" spans="1:13" ht="27" customHeight="1">
      <c r="A6" s="705" t="s">
        <v>1629</v>
      </c>
      <c r="B6" s="1352" t="s">
        <v>1653</v>
      </c>
      <c r="C6" s="1780">
        <v>1838108</v>
      </c>
      <c r="D6" s="1781">
        <v>1626123</v>
      </c>
      <c r="E6" s="1780">
        <v>348435</v>
      </c>
      <c r="F6" s="1781">
        <v>340371</v>
      </c>
      <c r="G6" s="1780">
        <v>532333</v>
      </c>
      <c r="H6" s="1781">
        <v>534008</v>
      </c>
      <c r="I6" s="1780">
        <v>323053</v>
      </c>
      <c r="J6" s="1781">
        <v>319229</v>
      </c>
      <c r="K6" s="1780">
        <v>738141</v>
      </c>
      <c r="L6" s="1781">
        <v>701715</v>
      </c>
      <c r="M6" s="152"/>
    </row>
    <row r="7" spans="1:13" ht="24.75" customHeight="1">
      <c r="A7" s="1353" t="s">
        <v>1654</v>
      </c>
      <c r="B7" s="1354" t="s">
        <v>1655</v>
      </c>
      <c r="C7" s="1782">
        <v>1117.9000000000001</v>
      </c>
      <c r="D7" s="1783">
        <v>970.1</v>
      </c>
      <c r="E7" s="1782">
        <v>1051.2</v>
      </c>
      <c r="F7" s="1783">
        <v>1003</v>
      </c>
      <c r="G7" s="1782">
        <v>1296.3</v>
      </c>
      <c r="H7" s="1783">
        <v>1266.3</v>
      </c>
      <c r="I7" s="1782">
        <v>1019.7</v>
      </c>
      <c r="J7" s="1783">
        <v>945.4</v>
      </c>
      <c r="K7" s="1782">
        <v>1207.9000000000001</v>
      </c>
      <c r="L7" s="1783">
        <v>1086.7</v>
      </c>
      <c r="M7" s="152"/>
    </row>
    <row r="8" spans="1:13" ht="21" customHeight="1">
      <c r="A8" s="1355" t="s">
        <v>1656</v>
      </c>
      <c r="B8" s="1356" t="s">
        <v>1657</v>
      </c>
      <c r="C8" s="1784">
        <v>0.2</v>
      </c>
      <c r="D8" s="1785">
        <v>0.1</v>
      </c>
      <c r="E8" s="1784">
        <v>0.4</v>
      </c>
      <c r="F8" s="1785">
        <v>0.2</v>
      </c>
      <c r="G8" s="1784">
        <v>0.3</v>
      </c>
      <c r="H8" s="1785">
        <v>0.2</v>
      </c>
      <c r="I8" s="1784">
        <v>0.4</v>
      </c>
      <c r="J8" s="1785">
        <v>0.2</v>
      </c>
      <c r="K8" s="1784">
        <v>1.7</v>
      </c>
      <c r="L8" s="1785">
        <v>1.2</v>
      </c>
      <c r="M8" s="152"/>
    </row>
    <row r="9" spans="1:13" ht="21" customHeight="1">
      <c r="A9" s="1355"/>
      <c r="B9" s="1368" t="s">
        <v>1658</v>
      </c>
      <c r="C9" s="1786">
        <v>12.5</v>
      </c>
      <c r="D9" s="1787">
        <v>12.4</v>
      </c>
      <c r="E9" s="1786">
        <v>2.9</v>
      </c>
      <c r="F9" s="1787">
        <v>3.7</v>
      </c>
      <c r="G9" s="1786">
        <v>9.8000000000000007</v>
      </c>
      <c r="H9" s="1787">
        <v>8.6</v>
      </c>
      <c r="I9" s="1786">
        <v>8.6</v>
      </c>
      <c r="J9" s="1787">
        <v>8.3000000000000007</v>
      </c>
      <c r="K9" s="1786">
        <v>8.1999999999999993</v>
      </c>
      <c r="L9" s="1787">
        <v>7.7</v>
      </c>
      <c r="M9" s="152"/>
    </row>
    <row r="10" spans="1:13" ht="21" customHeight="1">
      <c r="A10" s="1355"/>
      <c r="B10" s="1368" t="s">
        <v>1659</v>
      </c>
      <c r="C10" s="1786">
        <v>1.4</v>
      </c>
      <c r="D10" s="1787">
        <v>0.8</v>
      </c>
      <c r="E10" s="1786">
        <v>0.3</v>
      </c>
      <c r="F10" s="1787">
        <v>0.2</v>
      </c>
      <c r="G10" s="1786">
        <v>0.7</v>
      </c>
      <c r="H10" s="1787">
        <v>0.5</v>
      </c>
      <c r="I10" s="1786">
        <v>0.5</v>
      </c>
      <c r="J10" s="1787">
        <v>0.4</v>
      </c>
      <c r="K10" s="1786">
        <v>1.4</v>
      </c>
      <c r="L10" s="1787">
        <v>1.7</v>
      </c>
      <c r="M10" s="152"/>
    </row>
    <row r="11" spans="1:13" ht="21" customHeight="1">
      <c r="A11" s="1355"/>
      <c r="B11" s="1368" t="s">
        <v>1660</v>
      </c>
      <c r="C11" s="1786">
        <v>2.2999999999999998</v>
      </c>
      <c r="D11" s="1787">
        <v>0.7</v>
      </c>
      <c r="E11" s="1786">
        <v>0.3</v>
      </c>
      <c r="F11" s="1787">
        <v>0.1</v>
      </c>
      <c r="G11" s="1786">
        <v>0.5</v>
      </c>
      <c r="H11" s="1787">
        <v>0.1</v>
      </c>
      <c r="I11" s="1786">
        <v>0.4</v>
      </c>
      <c r="J11" s="1787">
        <v>0.2</v>
      </c>
      <c r="K11" s="1786">
        <v>0.1</v>
      </c>
      <c r="L11" s="1788" t="s">
        <v>180</v>
      </c>
      <c r="M11" s="152"/>
    </row>
    <row r="12" spans="1:13" ht="21" customHeight="1">
      <c r="A12" s="1357"/>
      <c r="B12" s="1358" t="s">
        <v>1661</v>
      </c>
      <c r="C12" s="1789">
        <v>193.8</v>
      </c>
      <c r="D12" s="1790">
        <v>170.9</v>
      </c>
      <c r="E12" s="1789">
        <v>270.5</v>
      </c>
      <c r="F12" s="1790">
        <v>231.2</v>
      </c>
      <c r="G12" s="1789">
        <v>304.39999999999998</v>
      </c>
      <c r="H12" s="1790">
        <v>252.6</v>
      </c>
      <c r="I12" s="1789">
        <v>281.2</v>
      </c>
      <c r="J12" s="1790">
        <v>207.3</v>
      </c>
      <c r="K12" s="1789">
        <v>364</v>
      </c>
      <c r="L12" s="1790">
        <v>246.3</v>
      </c>
      <c r="M12" s="152"/>
    </row>
    <row r="13" spans="1:13" ht="21" customHeight="1">
      <c r="A13" s="1357"/>
      <c r="B13" s="1359" t="s">
        <v>1662</v>
      </c>
      <c r="C13" s="1789">
        <v>7.6</v>
      </c>
      <c r="D13" s="1790">
        <v>1.9</v>
      </c>
      <c r="E13" s="1789">
        <v>17.100000000000001</v>
      </c>
      <c r="F13" s="1790">
        <v>6.9</v>
      </c>
      <c r="G13" s="1789">
        <v>11.2</v>
      </c>
      <c r="H13" s="1790">
        <v>3.3</v>
      </c>
      <c r="I13" s="1789">
        <v>8.5</v>
      </c>
      <c r="J13" s="1790">
        <v>2.6</v>
      </c>
      <c r="K13" s="1789">
        <v>14.5</v>
      </c>
      <c r="L13" s="1790">
        <v>3.2</v>
      </c>
      <c r="M13" s="152"/>
    </row>
    <row r="14" spans="1:13" ht="21" customHeight="1">
      <c r="A14" s="1357"/>
      <c r="B14" s="1359" t="s">
        <v>1663</v>
      </c>
      <c r="C14" s="1789">
        <v>4</v>
      </c>
      <c r="D14" s="1790">
        <v>2.6</v>
      </c>
      <c r="E14" s="1789">
        <v>7.9</v>
      </c>
      <c r="F14" s="1790">
        <v>4.0999999999999996</v>
      </c>
      <c r="G14" s="1789">
        <v>11.8</v>
      </c>
      <c r="H14" s="1790">
        <v>7.5</v>
      </c>
      <c r="I14" s="1789">
        <v>8.5</v>
      </c>
      <c r="J14" s="1790">
        <v>4.2</v>
      </c>
      <c r="K14" s="1789">
        <v>44.5</v>
      </c>
      <c r="L14" s="1790">
        <v>22.3</v>
      </c>
      <c r="M14" s="152"/>
    </row>
    <row r="15" spans="1:13" ht="21" customHeight="1">
      <c r="A15" s="1357"/>
      <c r="B15" s="1359" t="s">
        <v>1664</v>
      </c>
      <c r="C15" s="1789">
        <v>17.600000000000001</v>
      </c>
      <c r="D15" s="1790">
        <v>15</v>
      </c>
      <c r="E15" s="1789">
        <v>28.8</v>
      </c>
      <c r="F15" s="1790">
        <v>23.6</v>
      </c>
      <c r="G15" s="1789">
        <v>31.4</v>
      </c>
      <c r="H15" s="1790">
        <v>25.3</v>
      </c>
      <c r="I15" s="1789">
        <v>27.7</v>
      </c>
      <c r="J15" s="1790">
        <v>23</v>
      </c>
      <c r="K15" s="1789">
        <v>46.4</v>
      </c>
      <c r="L15" s="1790">
        <v>38.1</v>
      </c>
      <c r="M15" s="152"/>
    </row>
    <row r="16" spans="1:13" ht="21" customHeight="1">
      <c r="A16" s="1357"/>
      <c r="B16" s="1359" t="s">
        <v>1665</v>
      </c>
      <c r="C16" s="1789">
        <v>11.5</v>
      </c>
      <c r="D16" s="1790">
        <v>5.9</v>
      </c>
      <c r="E16" s="1789">
        <v>11.6</v>
      </c>
      <c r="F16" s="1790">
        <v>7.2</v>
      </c>
      <c r="G16" s="1789">
        <v>13.1</v>
      </c>
      <c r="H16" s="1790">
        <v>6.6</v>
      </c>
      <c r="I16" s="1789">
        <v>19.399999999999999</v>
      </c>
      <c r="J16" s="1790">
        <v>7.2</v>
      </c>
      <c r="K16" s="1789">
        <v>26</v>
      </c>
      <c r="L16" s="1790">
        <v>12.7</v>
      </c>
      <c r="M16" s="152"/>
    </row>
    <row r="17" spans="1:13" ht="21" customHeight="1">
      <c r="A17" s="1357"/>
      <c r="B17" s="1359" t="s">
        <v>1666</v>
      </c>
      <c r="C17" s="1789">
        <v>43.5</v>
      </c>
      <c r="D17" s="1790">
        <v>37.6</v>
      </c>
      <c r="E17" s="1789">
        <v>53.7</v>
      </c>
      <c r="F17" s="1790">
        <v>46.7</v>
      </c>
      <c r="G17" s="1789">
        <v>66.099999999999994</v>
      </c>
      <c r="H17" s="1790">
        <v>42.9</v>
      </c>
      <c r="I17" s="1789">
        <v>64</v>
      </c>
      <c r="J17" s="1790">
        <v>29</v>
      </c>
      <c r="K17" s="1789">
        <v>87.2</v>
      </c>
      <c r="L17" s="1790">
        <v>35.5</v>
      </c>
      <c r="M17" s="152"/>
    </row>
    <row r="18" spans="1:13" ht="21" customHeight="1">
      <c r="A18" s="1357"/>
      <c r="B18" s="1359" t="s">
        <v>1667</v>
      </c>
      <c r="C18" s="1789">
        <v>57.5</v>
      </c>
      <c r="D18" s="1788" t="s">
        <v>180</v>
      </c>
      <c r="E18" s="1789">
        <v>101.5</v>
      </c>
      <c r="F18" s="1788" t="s">
        <v>180</v>
      </c>
      <c r="G18" s="1789">
        <v>88.5</v>
      </c>
      <c r="H18" s="1788" t="s">
        <v>180</v>
      </c>
      <c r="I18" s="1789">
        <v>74</v>
      </c>
      <c r="J18" s="1788" t="s">
        <v>180</v>
      </c>
      <c r="K18" s="1789">
        <v>47.4</v>
      </c>
      <c r="L18" s="1788" t="s">
        <v>180</v>
      </c>
      <c r="M18" s="152"/>
    </row>
    <row r="19" spans="1:13" ht="21" customHeight="1">
      <c r="A19" s="1357"/>
      <c r="B19" s="1359" t="s">
        <v>1668</v>
      </c>
      <c r="C19" s="1791" t="s">
        <v>180</v>
      </c>
      <c r="D19" s="1790">
        <v>30.7</v>
      </c>
      <c r="E19" s="1791" t="s">
        <v>180</v>
      </c>
      <c r="F19" s="1790">
        <v>41.1</v>
      </c>
      <c r="G19" s="1791" t="s">
        <v>180</v>
      </c>
      <c r="H19" s="1790">
        <v>51.7</v>
      </c>
      <c r="I19" s="1791" t="s">
        <v>180</v>
      </c>
      <c r="J19" s="1790">
        <v>43.9</v>
      </c>
      <c r="K19" s="1791" t="s">
        <v>180</v>
      </c>
      <c r="L19" s="1790">
        <v>25.8</v>
      </c>
      <c r="M19" s="152"/>
    </row>
    <row r="20" spans="1:13" ht="21" customHeight="1">
      <c r="A20" s="1357"/>
      <c r="B20" s="1359" t="s">
        <v>1669</v>
      </c>
      <c r="C20" s="1791" t="s">
        <v>180</v>
      </c>
      <c r="D20" s="1790">
        <v>3.2</v>
      </c>
      <c r="E20" s="1791" t="s">
        <v>180</v>
      </c>
      <c r="F20" s="1790">
        <v>3.1</v>
      </c>
      <c r="G20" s="1791" t="s">
        <v>180</v>
      </c>
      <c r="H20" s="1790">
        <v>4.2</v>
      </c>
      <c r="I20" s="1791" t="s">
        <v>180</v>
      </c>
      <c r="J20" s="1790">
        <v>2.6</v>
      </c>
      <c r="K20" s="1791" t="s">
        <v>180</v>
      </c>
      <c r="L20" s="1790">
        <v>5</v>
      </c>
      <c r="M20" s="152"/>
    </row>
    <row r="21" spans="1:13" ht="21" customHeight="1">
      <c r="A21" s="1357"/>
      <c r="B21" s="1359" t="s">
        <v>1670</v>
      </c>
      <c r="C21" s="1789">
        <v>20.100000000000001</v>
      </c>
      <c r="D21" s="1790">
        <v>14.6</v>
      </c>
      <c r="E21" s="1789">
        <v>23</v>
      </c>
      <c r="F21" s="1790">
        <v>16.600000000000001</v>
      </c>
      <c r="G21" s="1789">
        <v>26.7</v>
      </c>
      <c r="H21" s="1790">
        <v>20.5</v>
      </c>
      <c r="I21" s="1789">
        <v>23.4</v>
      </c>
      <c r="J21" s="1790">
        <v>18.399999999999999</v>
      </c>
      <c r="K21" s="1789">
        <v>25.5</v>
      </c>
      <c r="L21" s="1790">
        <v>18.399999999999999</v>
      </c>
      <c r="M21" s="152"/>
    </row>
    <row r="22" spans="1:13" ht="21" customHeight="1">
      <c r="A22" s="1357"/>
      <c r="B22" s="1358" t="s">
        <v>1671</v>
      </c>
      <c r="C22" s="1789">
        <v>35.700000000000003</v>
      </c>
      <c r="D22" s="1790">
        <v>26.6</v>
      </c>
      <c r="E22" s="1789">
        <v>13.9</v>
      </c>
      <c r="F22" s="1790">
        <v>12.7</v>
      </c>
      <c r="G22" s="1789">
        <v>31.8</v>
      </c>
      <c r="H22" s="1790">
        <v>32.799999999999997</v>
      </c>
      <c r="I22" s="1789">
        <v>18.5</v>
      </c>
      <c r="J22" s="1790">
        <v>17.100000000000001</v>
      </c>
      <c r="K22" s="1789">
        <v>13</v>
      </c>
      <c r="L22" s="1790">
        <v>9.9</v>
      </c>
      <c r="M22" s="152"/>
    </row>
    <row r="23" spans="1:13" ht="21" customHeight="1">
      <c r="A23" s="1357"/>
      <c r="B23" s="1358" t="s">
        <v>1672</v>
      </c>
      <c r="C23" s="1789">
        <v>37.1</v>
      </c>
      <c r="D23" s="1790">
        <v>37.799999999999997</v>
      </c>
      <c r="E23" s="1789">
        <v>11.4</v>
      </c>
      <c r="F23" s="1790">
        <v>15</v>
      </c>
      <c r="G23" s="1789">
        <v>43.4</v>
      </c>
      <c r="H23" s="1790">
        <v>81.8</v>
      </c>
      <c r="I23" s="1789">
        <v>12.3</v>
      </c>
      <c r="J23" s="1790">
        <v>21.2</v>
      </c>
      <c r="K23" s="1789">
        <v>7</v>
      </c>
      <c r="L23" s="1790">
        <v>9.1999999999999993</v>
      </c>
      <c r="M23" s="152"/>
    </row>
    <row r="24" spans="1:13" ht="21" customHeight="1">
      <c r="A24" s="1357"/>
      <c r="B24" s="1358" t="s">
        <v>1673</v>
      </c>
      <c r="C24" s="1789">
        <v>137.69999999999999</v>
      </c>
      <c r="D24" s="1790">
        <v>88.9</v>
      </c>
      <c r="E24" s="1789">
        <v>123.8</v>
      </c>
      <c r="F24" s="1790">
        <v>67.8</v>
      </c>
      <c r="G24" s="1789">
        <v>174</v>
      </c>
      <c r="H24" s="1790">
        <v>129.30000000000001</v>
      </c>
      <c r="I24" s="1789">
        <v>59.7</v>
      </c>
      <c r="J24" s="1790">
        <v>34.799999999999997</v>
      </c>
      <c r="K24" s="1789">
        <v>66.7</v>
      </c>
      <c r="L24" s="1790">
        <v>42.2</v>
      </c>
      <c r="M24" s="152"/>
    </row>
    <row r="25" spans="1:13" ht="21" customHeight="1">
      <c r="A25" s="1357"/>
      <c r="B25" s="1358" t="s">
        <v>1674</v>
      </c>
      <c r="C25" s="1789">
        <v>43.1</v>
      </c>
      <c r="D25" s="1790">
        <v>54.9</v>
      </c>
      <c r="E25" s="1789">
        <v>45.4</v>
      </c>
      <c r="F25" s="1790">
        <v>57.2</v>
      </c>
      <c r="G25" s="1789">
        <v>60</v>
      </c>
      <c r="H25" s="1790">
        <v>72.7</v>
      </c>
      <c r="I25" s="1789">
        <v>40.4</v>
      </c>
      <c r="J25" s="1790">
        <v>51.2</v>
      </c>
      <c r="K25" s="1789">
        <v>84.4</v>
      </c>
      <c r="L25" s="1790">
        <v>82.1</v>
      </c>
      <c r="M25" s="152"/>
    </row>
    <row r="26" spans="1:13" ht="21" customHeight="1">
      <c r="A26" s="1357"/>
      <c r="B26" s="1358" t="s">
        <v>1675</v>
      </c>
      <c r="C26" s="1789">
        <v>13.4</v>
      </c>
      <c r="D26" s="1790">
        <v>11.5</v>
      </c>
      <c r="E26" s="1789">
        <v>30.7</v>
      </c>
      <c r="F26" s="1790">
        <v>32.700000000000003</v>
      </c>
      <c r="G26" s="1789">
        <v>22.5</v>
      </c>
      <c r="H26" s="1790">
        <v>17.8</v>
      </c>
      <c r="I26" s="1789">
        <v>16.100000000000001</v>
      </c>
      <c r="J26" s="1790">
        <v>15</v>
      </c>
      <c r="K26" s="1789">
        <v>69.3</v>
      </c>
      <c r="L26" s="1790">
        <v>47.8</v>
      </c>
      <c r="M26" s="152"/>
    </row>
    <row r="27" spans="1:13" ht="21" customHeight="1">
      <c r="A27" s="1357"/>
      <c r="B27" s="1358" t="s">
        <v>1676</v>
      </c>
      <c r="C27" s="1789">
        <v>1.3</v>
      </c>
      <c r="D27" s="1790">
        <v>1.1000000000000001</v>
      </c>
      <c r="E27" s="1789">
        <v>3.2</v>
      </c>
      <c r="F27" s="1790">
        <v>2.2999999999999998</v>
      </c>
      <c r="G27" s="1789">
        <v>3.4</v>
      </c>
      <c r="H27" s="1790">
        <v>3.3</v>
      </c>
      <c r="I27" s="1789">
        <v>1.2</v>
      </c>
      <c r="J27" s="1790">
        <v>1</v>
      </c>
      <c r="K27" s="1789">
        <v>2.2000000000000002</v>
      </c>
      <c r="L27" s="1790">
        <v>1.6</v>
      </c>
      <c r="M27" s="152"/>
    </row>
    <row r="28" spans="1:13" ht="21" customHeight="1">
      <c r="A28" s="1357"/>
      <c r="B28" s="1358" t="s">
        <v>1677</v>
      </c>
      <c r="C28" s="1789">
        <v>26.3</v>
      </c>
      <c r="D28" s="1790">
        <v>17.100000000000001</v>
      </c>
      <c r="E28" s="1789">
        <v>20.6</v>
      </c>
      <c r="F28" s="1790">
        <v>12.8</v>
      </c>
      <c r="G28" s="1789">
        <v>27.6</v>
      </c>
      <c r="H28" s="1790">
        <v>14.1</v>
      </c>
      <c r="I28" s="1789">
        <v>17.3</v>
      </c>
      <c r="J28" s="1790">
        <v>6.9</v>
      </c>
      <c r="K28" s="1789">
        <v>19.3</v>
      </c>
      <c r="L28" s="1790">
        <v>9.6999999999999993</v>
      </c>
      <c r="M28" s="152"/>
    </row>
    <row r="29" spans="1:13" ht="21" customHeight="1">
      <c r="A29" s="1357"/>
      <c r="B29" s="1358" t="s">
        <v>1678</v>
      </c>
      <c r="C29" s="1789">
        <v>19.7</v>
      </c>
      <c r="D29" s="1790">
        <v>17.899999999999999</v>
      </c>
      <c r="E29" s="1789">
        <v>5.9</v>
      </c>
      <c r="F29" s="1790">
        <v>6.7</v>
      </c>
      <c r="G29" s="1789">
        <v>22.1</v>
      </c>
      <c r="H29" s="1790">
        <v>26.5</v>
      </c>
      <c r="I29" s="1789">
        <v>12.8</v>
      </c>
      <c r="J29" s="1790">
        <v>13.6</v>
      </c>
      <c r="K29" s="1789">
        <v>29.4</v>
      </c>
      <c r="L29" s="1790">
        <v>28.4</v>
      </c>
      <c r="M29" s="152"/>
    </row>
    <row r="30" spans="1:13" ht="21" customHeight="1">
      <c r="A30" s="1357"/>
      <c r="B30" s="1773" t="s">
        <v>1679</v>
      </c>
      <c r="C30" s="1789">
        <v>143.9</v>
      </c>
      <c r="D30" s="1790">
        <v>107.5</v>
      </c>
      <c r="E30" s="1789">
        <v>135.30000000000001</v>
      </c>
      <c r="F30" s="1790">
        <v>107.6</v>
      </c>
      <c r="G30" s="1789">
        <v>69.400000000000006</v>
      </c>
      <c r="H30" s="1790">
        <v>58</v>
      </c>
      <c r="I30" s="1789">
        <v>97.4</v>
      </c>
      <c r="J30" s="1790">
        <v>81</v>
      </c>
      <c r="K30" s="1789">
        <v>15.9</v>
      </c>
      <c r="L30" s="1790">
        <v>10.9</v>
      </c>
      <c r="M30" s="152"/>
    </row>
    <row r="31" spans="1:13" ht="21" customHeight="1">
      <c r="A31" s="1357"/>
      <c r="B31" s="1773" t="s">
        <v>1680</v>
      </c>
      <c r="C31" s="1789">
        <v>21.5</v>
      </c>
      <c r="D31" s="1790">
        <v>8.1</v>
      </c>
      <c r="E31" s="1789">
        <v>3.2</v>
      </c>
      <c r="F31" s="1790">
        <v>0.9</v>
      </c>
      <c r="G31" s="1789">
        <v>5.8</v>
      </c>
      <c r="H31" s="1790">
        <v>1.8</v>
      </c>
      <c r="I31" s="1789">
        <v>5.4</v>
      </c>
      <c r="J31" s="1790">
        <v>1.5</v>
      </c>
      <c r="K31" s="1789">
        <v>4</v>
      </c>
      <c r="L31" s="1790">
        <v>1.7</v>
      </c>
      <c r="M31" s="152"/>
    </row>
    <row r="32" spans="1:13" ht="21" customHeight="1">
      <c r="A32" s="1360"/>
      <c r="B32" s="1774" t="s">
        <v>1681</v>
      </c>
      <c r="C32" s="1792">
        <v>23.3</v>
      </c>
      <c r="D32" s="1793">
        <v>5.9</v>
      </c>
      <c r="E32" s="1792">
        <v>12.6</v>
      </c>
      <c r="F32" s="1793">
        <v>3.9</v>
      </c>
      <c r="G32" s="1792">
        <v>18.3</v>
      </c>
      <c r="H32" s="1793">
        <v>6.2</v>
      </c>
      <c r="I32" s="1792">
        <v>20.9</v>
      </c>
      <c r="J32" s="1793">
        <v>6.4</v>
      </c>
      <c r="K32" s="1792">
        <v>22.1</v>
      </c>
      <c r="L32" s="1793">
        <v>10.5</v>
      </c>
      <c r="M32" s="152"/>
    </row>
    <row r="33" spans="1:13" ht="15" customHeight="1">
      <c r="A33" s="1794"/>
      <c r="B33" s="391"/>
      <c r="C33" s="1361"/>
      <c r="D33" s="1361"/>
      <c r="E33" s="1361"/>
      <c r="F33" s="1361"/>
      <c r="G33" s="1361"/>
      <c r="H33" s="1361"/>
      <c r="I33" s="1361"/>
      <c r="J33" s="1361"/>
      <c r="K33" s="1361"/>
      <c r="L33" s="1361"/>
      <c r="M33" s="152"/>
    </row>
    <row r="34" spans="1:13" ht="15" customHeight="1">
      <c r="A34" s="2070"/>
      <c r="B34" s="391"/>
      <c r="C34" s="1361"/>
      <c r="D34" s="1361"/>
      <c r="E34" s="1361"/>
      <c r="F34" s="1361"/>
      <c r="G34" s="1361"/>
      <c r="H34" s="1361"/>
      <c r="I34" s="1361"/>
      <c r="J34" s="1361"/>
      <c r="K34" s="1361"/>
      <c r="L34" s="1361"/>
      <c r="M34" s="152"/>
    </row>
    <row r="35" spans="1:13">
      <c r="A35" s="580" t="s">
        <v>2135</v>
      </c>
      <c r="B35" s="152"/>
      <c r="C35" s="152"/>
      <c r="D35" s="152"/>
      <c r="E35" s="152"/>
      <c r="F35" s="152"/>
      <c r="G35" s="152"/>
      <c r="H35" s="152"/>
      <c r="I35" s="152"/>
      <c r="J35" s="152"/>
      <c r="K35" s="152"/>
      <c r="L35" s="152"/>
      <c r="M35" s="152"/>
    </row>
    <row r="36" spans="1:13">
      <c r="B36" s="152"/>
      <c r="C36" s="152"/>
      <c r="D36" s="152"/>
      <c r="E36" s="152"/>
      <c r="F36" s="152"/>
      <c r="G36" s="152"/>
      <c r="H36" s="152"/>
      <c r="I36" s="152"/>
      <c r="J36" s="152"/>
      <c r="K36" s="152"/>
      <c r="L36" s="152"/>
      <c r="M36" s="152"/>
    </row>
    <row r="38" spans="1:13">
      <c r="C38" s="1362"/>
      <c r="E38" s="718"/>
    </row>
    <row r="39" spans="1:13">
      <c r="C39" s="1362"/>
      <c r="E39" s="1362"/>
    </row>
    <row r="40" spans="1:13">
      <c r="C40" s="1362"/>
      <c r="E40" s="1362"/>
    </row>
  </sheetData>
  <mergeCells count="7">
    <mergeCell ref="K4:L4"/>
    <mergeCell ref="A4:A5"/>
    <mergeCell ref="B4:B5"/>
    <mergeCell ref="C4:D4"/>
    <mergeCell ref="E4:F4"/>
    <mergeCell ref="G4:H4"/>
    <mergeCell ref="I4:J4"/>
  </mergeCells>
  <phoneticPr fontId="3"/>
  <pageMargins left="0.35433070866141736" right="0.35433070866141736" top="0.78740157480314965" bottom="0.78740157480314965" header="0.31496062992125984" footer="0.31496062992125984"/>
  <pageSetup paperSize="9" scale="82" orientation="portrait" horizontalDpi="4294967292" verticalDpi="4294967292"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9DC63-D6CC-49B2-BC70-1A4B1EC91CF5}">
  <dimension ref="A1:G50"/>
  <sheetViews>
    <sheetView showGridLines="0" zoomScaleNormal="100" zoomScaleSheetLayoutView="100" workbookViewId="0"/>
  </sheetViews>
  <sheetFormatPr defaultColWidth="12.75" defaultRowHeight="15.5"/>
  <cols>
    <col min="1" max="1" width="10.75" style="171" customWidth="1"/>
    <col min="2" max="7" width="12.9140625" style="171" customWidth="1"/>
    <col min="8" max="16384" width="12.75" style="171"/>
  </cols>
  <sheetData>
    <row r="1" spans="1:7" ht="25">
      <c r="A1" s="957" t="s">
        <v>1682</v>
      </c>
      <c r="B1" s="59"/>
      <c r="C1" s="59"/>
      <c r="D1" s="59"/>
      <c r="E1" s="59"/>
      <c r="F1" s="59"/>
      <c r="G1" s="59"/>
    </row>
    <row r="2" spans="1:7">
      <c r="A2" s="59"/>
      <c r="B2" s="59"/>
      <c r="C2" s="59"/>
      <c r="D2" s="59"/>
      <c r="E2" s="59"/>
      <c r="F2" s="59"/>
      <c r="G2" s="59"/>
    </row>
    <row r="3" spans="1:7" ht="17.5">
      <c r="A3" s="473"/>
      <c r="B3" s="59"/>
      <c r="C3" s="59"/>
      <c r="D3" s="59"/>
      <c r="E3" s="59"/>
      <c r="F3" s="59"/>
      <c r="G3" s="59"/>
    </row>
    <row r="4" spans="1:7" ht="15.75" customHeight="1">
      <c r="A4" s="2813" t="s">
        <v>1683</v>
      </c>
      <c r="B4" s="2435" t="s">
        <v>1684</v>
      </c>
      <c r="C4" s="2435"/>
      <c r="D4" s="2435"/>
      <c r="E4" s="2435"/>
      <c r="F4" s="2815" t="s">
        <v>1685</v>
      </c>
      <c r="G4" s="2435"/>
    </row>
    <row r="5" spans="1:7" ht="31.5" customHeight="1">
      <c r="A5" s="2814"/>
      <c r="B5" s="1369" t="s">
        <v>1686</v>
      </c>
      <c r="C5" s="1369" t="s">
        <v>1687</v>
      </c>
      <c r="D5" s="1369" t="s">
        <v>1688</v>
      </c>
      <c r="E5" s="1369" t="s">
        <v>1687</v>
      </c>
      <c r="F5" s="1369" t="s">
        <v>1689</v>
      </c>
      <c r="G5" s="1370" t="s">
        <v>1690</v>
      </c>
    </row>
    <row r="6" spans="1:7" ht="15.75" customHeight="1">
      <c r="A6" s="1371">
        <v>1954</v>
      </c>
      <c r="B6" s="30">
        <v>2152</v>
      </c>
      <c r="C6" s="1372" t="s">
        <v>524</v>
      </c>
      <c r="D6" s="1373">
        <v>2.4</v>
      </c>
      <c r="E6" s="1374" t="s">
        <v>524</v>
      </c>
      <c r="F6" s="1375" t="s">
        <v>524</v>
      </c>
      <c r="G6" s="1375" t="s">
        <v>524</v>
      </c>
    </row>
    <row r="7" spans="1:7" ht="15.75" customHeight="1">
      <c r="A7" s="1376">
        <v>1955</v>
      </c>
      <c r="B7" s="34">
        <v>2388</v>
      </c>
      <c r="C7" s="1377">
        <v>11</v>
      </c>
      <c r="D7" s="1378">
        <v>2.7</v>
      </c>
      <c r="E7" s="1377">
        <v>12.5</v>
      </c>
      <c r="F7" s="1379">
        <v>2.78</v>
      </c>
      <c r="G7" s="1379">
        <v>3.42</v>
      </c>
    </row>
    <row r="8" spans="1:7" ht="15.75" customHeight="1">
      <c r="A8" s="1376">
        <v>1965</v>
      </c>
      <c r="B8" s="34">
        <v>11224</v>
      </c>
      <c r="C8" s="1377">
        <v>19.5</v>
      </c>
      <c r="D8" s="1378">
        <v>11.4</v>
      </c>
      <c r="E8" s="1377">
        <v>17.5</v>
      </c>
      <c r="F8" s="1379">
        <v>3.32</v>
      </c>
      <c r="G8" s="1379">
        <v>4.18</v>
      </c>
    </row>
    <row r="9" spans="1:7" ht="15.75" customHeight="1">
      <c r="A9" s="1376">
        <v>1975</v>
      </c>
      <c r="B9" s="34">
        <v>64779</v>
      </c>
      <c r="C9" s="1377">
        <v>20.399999999999999</v>
      </c>
      <c r="D9" s="1378">
        <v>57.9</v>
      </c>
      <c r="E9" s="1377">
        <v>19.100000000000001</v>
      </c>
      <c r="F9" s="1379">
        <v>4.25</v>
      </c>
      <c r="G9" s="1379">
        <v>5.22</v>
      </c>
    </row>
    <row r="10" spans="1:7" ht="15.75" customHeight="1">
      <c r="A10" s="1376">
        <v>1985</v>
      </c>
      <c r="B10" s="34">
        <v>160159</v>
      </c>
      <c r="C10" s="1377">
        <v>6.1</v>
      </c>
      <c r="D10" s="1378">
        <v>132.30000000000001</v>
      </c>
      <c r="E10" s="1377">
        <v>5.4</v>
      </c>
      <c r="F10" s="1379">
        <v>4.8499999999999996</v>
      </c>
      <c r="G10" s="1379">
        <v>6.15</v>
      </c>
    </row>
    <row r="11" spans="1:7" ht="15.75" customHeight="1">
      <c r="A11" s="1376">
        <v>1991</v>
      </c>
      <c r="B11" s="34">
        <v>218260</v>
      </c>
      <c r="C11" s="1377">
        <v>5.9</v>
      </c>
      <c r="D11" s="1378">
        <v>176</v>
      </c>
      <c r="E11" s="1377">
        <v>5.6</v>
      </c>
      <c r="F11" s="1379">
        <v>4.6100000000000003</v>
      </c>
      <c r="G11" s="1379">
        <v>5.92</v>
      </c>
    </row>
    <row r="12" spans="1:7" ht="15.75" customHeight="1">
      <c r="A12" s="1376">
        <v>1992</v>
      </c>
      <c r="B12" s="34">
        <v>234784</v>
      </c>
      <c r="C12" s="1377">
        <v>7.6</v>
      </c>
      <c r="D12" s="1378">
        <v>188.7</v>
      </c>
      <c r="E12" s="1377">
        <v>7.2</v>
      </c>
      <c r="F12" s="1379">
        <v>4.8600000000000003</v>
      </c>
      <c r="G12" s="1379">
        <v>6.41</v>
      </c>
    </row>
    <row r="13" spans="1:7" ht="15.75" customHeight="1">
      <c r="A13" s="1376">
        <v>1993</v>
      </c>
      <c r="B13" s="34">
        <v>243631</v>
      </c>
      <c r="C13" s="1377">
        <v>3.8</v>
      </c>
      <c r="D13" s="1378">
        <v>195.3</v>
      </c>
      <c r="E13" s="1377">
        <v>3.5</v>
      </c>
      <c r="F13" s="1379">
        <v>5.05</v>
      </c>
      <c r="G13" s="1379">
        <v>6.67</v>
      </c>
    </row>
    <row r="14" spans="1:7" ht="15.75" customHeight="1">
      <c r="A14" s="1376">
        <v>1994</v>
      </c>
      <c r="B14" s="34">
        <v>257908</v>
      </c>
      <c r="C14" s="1380">
        <v>5.9</v>
      </c>
      <c r="D14" s="1381">
        <v>206.3</v>
      </c>
      <c r="E14" s="1380">
        <v>5.6</v>
      </c>
      <c r="F14" s="1382">
        <v>5.04</v>
      </c>
      <c r="G14" s="1382">
        <v>6.91</v>
      </c>
    </row>
    <row r="15" spans="1:7" ht="15.75" customHeight="1">
      <c r="A15" s="1376">
        <v>1995</v>
      </c>
      <c r="B15" s="34">
        <v>269577</v>
      </c>
      <c r="C15" s="1380">
        <v>4.5</v>
      </c>
      <c r="D15" s="1381">
        <v>214.7</v>
      </c>
      <c r="E15" s="1380">
        <v>4.0999999999999996</v>
      </c>
      <c r="F15" s="1382">
        <v>5.13</v>
      </c>
      <c r="G15" s="1382">
        <v>7.09</v>
      </c>
    </row>
    <row r="16" spans="1:7" ht="15.75" customHeight="1">
      <c r="A16" s="1376">
        <v>1996</v>
      </c>
      <c r="B16" s="34">
        <v>284542</v>
      </c>
      <c r="C16" s="1380">
        <v>5.6</v>
      </c>
      <c r="D16" s="1381">
        <v>226.1</v>
      </c>
      <c r="E16" s="1380">
        <v>5.3</v>
      </c>
      <c r="F16" s="1382">
        <v>5.28</v>
      </c>
      <c r="G16" s="1382">
        <v>7.22</v>
      </c>
    </row>
    <row r="17" spans="1:7" ht="15.75" customHeight="1">
      <c r="A17" s="1376">
        <v>1997</v>
      </c>
      <c r="B17" s="34">
        <v>289149</v>
      </c>
      <c r="C17" s="1380">
        <v>1.6</v>
      </c>
      <c r="D17" s="1381">
        <v>229.2</v>
      </c>
      <c r="E17" s="1380">
        <v>1.4</v>
      </c>
      <c r="F17" s="1382">
        <v>5.33</v>
      </c>
      <c r="G17" s="1382">
        <v>7.4</v>
      </c>
    </row>
    <row r="18" spans="1:7" ht="15.75" customHeight="1">
      <c r="A18" s="1376">
        <v>1998</v>
      </c>
      <c r="B18" s="34">
        <v>295823</v>
      </c>
      <c r="C18" s="1380">
        <v>2.2999999999999998</v>
      </c>
      <c r="D18" s="1381">
        <v>233.9</v>
      </c>
      <c r="E18" s="1380">
        <v>2.1</v>
      </c>
      <c r="F18" s="1382">
        <v>5.53</v>
      </c>
      <c r="G18" s="1382">
        <v>7.8</v>
      </c>
    </row>
    <row r="19" spans="1:7" ht="15.75" customHeight="1">
      <c r="A19" s="1376">
        <v>1999</v>
      </c>
      <c r="B19" s="34">
        <v>307019</v>
      </c>
      <c r="C19" s="1380">
        <v>3.8</v>
      </c>
      <c r="D19" s="1381">
        <v>242.3</v>
      </c>
      <c r="E19" s="1380">
        <v>3.6</v>
      </c>
      <c r="F19" s="1382">
        <v>5.79</v>
      </c>
      <c r="G19" s="1382">
        <v>8.1199999999999992</v>
      </c>
    </row>
    <row r="20" spans="1:7" ht="15.75" customHeight="1">
      <c r="A20" s="1376">
        <v>2000</v>
      </c>
      <c r="B20" s="34">
        <v>301418</v>
      </c>
      <c r="C20" s="1380">
        <v>-1.8</v>
      </c>
      <c r="D20" s="1381">
        <v>237.5</v>
      </c>
      <c r="E20" s="1380">
        <v>-2</v>
      </c>
      <c r="F20" s="1382">
        <v>5.61</v>
      </c>
      <c r="G20" s="1382">
        <v>7.73</v>
      </c>
    </row>
    <row r="21" spans="1:7" ht="15.75" customHeight="1">
      <c r="A21" s="1376">
        <v>2001</v>
      </c>
      <c r="B21" s="34">
        <v>310998</v>
      </c>
      <c r="C21" s="1380">
        <v>3.2</v>
      </c>
      <c r="D21" s="1381">
        <v>244.3</v>
      </c>
      <c r="E21" s="1380">
        <v>2.9</v>
      </c>
      <c r="F21" s="1382">
        <v>5.9</v>
      </c>
      <c r="G21" s="1382">
        <v>8.27</v>
      </c>
    </row>
    <row r="22" spans="1:7" ht="15.75" customHeight="1">
      <c r="A22" s="1376">
        <v>2002</v>
      </c>
      <c r="B22" s="34">
        <v>309507</v>
      </c>
      <c r="C22" s="1380">
        <v>-0.5</v>
      </c>
      <c r="D22" s="1381">
        <v>242.9</v>
      </c>
      <c r="E22" s="1380">
        <v>-0.6</v>
      </c>
      <c r="F22" s="1382">
        <v>5.91</v>
      </c>
      <c r="G22" s="1382">
        <v>8.27</v>
      </c>
    </row>
    <row r="23" spans="1:7" ht="15.75" customHeight="1">
      <c r="A23" s="1376">
        <v>2003</v>
      </c>
      <c r="B23" s="34">
        <v>315375</v>
      </c>
      <c r="C23" s="1380">
        <v>1.9</v>
      </c>
      <c r="D23" s="1381">
        <v>247.1</v>
      </c>
      <c r="E23" s="1380">
        <v>1.7</v>
      </c>
      <c r="F23" s="1382">
        <v>5.99</v>
      </c>
      <c r="G23" s="1382">
        <v>8.27</v>
      </c>
    </row>
    <row r="24" spans="1:7" ht="15.75" customHeight="1">
      <c r="A24" s="1376">
        <v>2004</v>
      </c>
      <c r="B24" s="34">
        <v>321111</v>
      </c>
      <c r="C24" s="1380">
        <v>1.8</v>
      </c>
      <c r="D24" s="1381">
        <v>251.5</v>
      </c>
      <c r="E24" s="1380">
        <v>1.8</v>
      </c>
      <c r="F24" s="1382">
        <v>6.06</v>
      </c>
      <c r="G24" s="1382">
        <v>8.26</v>
      </c>
    </row>
    <row r="25" spans="1:7" ht="15.75" customHeight="1">
      <c r="A25" s="1376">
        <v>2005</v>
      </c>
      <c r="B25" s="34">
        <v>331289</v>
      </c>
      <c r="C25" s="1380">
        <v>3.2</v>
      </c>
      <c r="D25" s="1381">
        <v>259.3</v>
      </c>
      <c r="E25" s="1380">
        <v>3.1</v>
      </c>
      <c r="F25" s="1382">
        <v>6.2</v>
      </c>
      <c r="G25" s="1382">
        <v>8.5399999999999991</v>
      </c>
    </row>
    <row r="26" spans="1:7" ht="15.75" customHeight="1">
      <c r="A26" s="1376">
        <v>2006</v>
      </c>
      <c r="B26" s="34">
        <v>331276</v>
      </c>
      <c r="C26" s="1380">
        <v>-4.0000000000000001E-3</v>
      </c>
      <c r="D26" s="1381">
        <v>259.3</v>
      </c>
      <c r="E26" s="1380">
        <v>-5.0000000000000001E-3</v>
      </c>
      <c r="F26" s="1382">
        <v>6.17</v>
      </c>
      <c r="G26" s="1382">
        <v>8.39</v>
      </c>
    </row>
    <row r="27" spans="1:7" ht="15.75" customHeight="1">
      <c r="A27" s="1376">
        <v>2007</v>
      </c>
      <c r="B27" s="34">
        <v>341360</v>
      </c>
      <c r="C27" s="1380">
        <v>3</v>
      </c>
      <c r="D27" s="1381">
        <v>267.2</v>
      </c>
      <c r="E27" s="1380">
        <v>3</v>
      </c>
      <c r="F27" s="1382">
        <v>6.34</v>
      </c>
      <c r="G27" s="1382">
        <v>8.65</v>
      </c>
    </row>
    <row r="28" spans="1:7" ht="15.75" customHeight="1">
      <c r="A28" s="1376">
        <v>2008</v>
      </c>
      <c r="B28" s="34">
        <v>348084</v>
      </c>
      <c r="C28" s="1380">
        <v>2</v>
      </c>
      <c r="D28" s="1381">
        <v>272.60000000000002</v>
      </c>
      <c r="E28" s="1380">
        <v>2</v>
      </c>
      <c r="F28" s="1382">
        <v>6.74</v>
      </c>
      <c r="G28" s="1382">
        <v>9.5500000000000007</v>
      </c>
    </row>
    <row r="29" spans="1:7" ht="15.75" customHeight="1">
      <c r="A29" s="1376">
        <v>2009</v>
      </c>
      <c r="B29" s="34">
        <v>360067</v>
      </c>
      <c r="C29" s="1380">
        <v>3.4</v>
      </c>
      <c r="D29" s="1381">
        <v>282.39999999999998</v>
      </c>
      <c r="E29" s="1380">
        <v>3.6</v>
      </c>
      <c r="F29" s="1382">
        <v>7.24</v>
      </c>
      <c r="G29" s="1382">
        <v>10.210000000000001</v>
      </c>
    </row>
    <row r="30" spans="1:7" ht="15.75" customHeight="1">
      <c r="A30" s="1376">
        <v>2010</v>
      </c>
      <c r="B30" s="34">
        <v>374202</v>
      </c>
      <c r="C30" s="1380">
        <v>3.9</v>
      </c>
      <c r="D30" s="1381">
        <v>292.2</v>
      </c>
      <c r="E30" s="1380">
        <v>3.5</v>
      </c>
      <c r="F30" s="1382">
        <v>7.41</v>
      </c>
      <c r="G30" s="1382">
        <v>10.26</v>
      </c>
    </row>
    <row r="31" spans="1:7" ht="15.75" customHeight="1">
      <c r="A31" s="1376">
        <v>2011</v>
      </c>
      <c r="B31" s="34">
        <v>385850</v>
      </c>
      <c r="C31" s="1380">
        <v>3.1</v>
      </c>
      <c r="D31" s="1381">
        <v>301.89999999999998</v>
      </c>
      <c r="E31" s="1380">
        <v>3.3</v>
      </c>
      <c r="F31" s="1382">
        <v>7.72</v>
      </c>
      <c r="G31" s="1382">
        <v>10.79</v>
      </c>
    </row>
    <row r="32" spans="1:7" ht="15.75" customHeight="1">
      <c r="A32" s="1376">
        <v>2012</v>
      </c>
      <c r="B32" s="34">
        <v>392117</v>
      </c>
      <c r="C32" s="1380">
        <v>1.6</v>
      </c>
      <c r="D32" s="1381">
        <v>307.5</v>
      </c>
      <c r="E32" s="1380">
        <v>1.9</v>
      </c>
      <c r="F32" s="1382">
        <v>7.85</v>
      </c>
      <c r="G32" s="1382">
        <v>10.95</v>
      </c>
    </row>
    <row r="33" spans="1:7" ht="15.75" customHeight="1">
      <c r="A33" s="1376">
        <v>2013</v>
      </c>
      <c r="B33" s="34">
        <v>400610</v>
      </c>
      <c r="C33" s="1380">
        <v>2.2000000000000002</v>
      </c>
      <c r="D33" s="1381">
        <v>314.7</v>
      </c>
      <c r="E33" s="1380">
        <v>2.2999999999999998</v>
      </c>
      <c r="F33" s="1382">
        <v>7.81</v>
      </c>
      <c r="G33" s="1382">
        <v>10.75</v>
      </c>
    </row>
    <row r="34" spans="1:7" ht="15.75" customHeight="1">
      <c r="A34" s="1383">
        <v>2014</v>
      </c>
      <c r="B34" s="34">
        <v>408071</v>
      </c>
      <c r="C34" s="1380">
        <v>1.9</v>
      </c>
      <c r="D34" s="1381">
        <v>321.10000000000002</v>
      </c>
      <c r="E34" s="1380">
        <v>2</v>
      </c>
      <c r="F34" s="1382">
        <v>7.8</v>
      </c>
      <c r="G34" s="1382">
        <v>10.83</v>
      </c>
    </row>
    <row r="35" spans="1:7" ht="15.75" customHeight="1">
      <c r="A35" s="1383">
        <v>2015</v>
      </c>
      <c r="B35" s="34">
        <v>423644</v>
      </c>
      <c r="C35" s="1380">
        <v>3.8</v>
      </c>
      <c r="D35" s="1381">
        <v>333.3</v>
      </c>
      <c r="E35" s="1380">
        <v>3.8</v>
      </c>
      <c r="F35" s="1382">
        <v>7.83</v>
      </c>
      <c r="G35" s="1382">
        <v>10.79</v>
      </c>
    </row>
    <row r="36" spans="1:7" ht="15.75" customHeight="1">
      <c r="A36" s="1384">
        <v>2016</v>
      </c>
      <c r="B36" s="40">
        <v>421381</v>
      </c>
      <c r="C36" s="1385">
        <v>-0.5</v>
      </c>
      <c r="D36" s="1386">
        <v>332</v>
      </c>
      <c r="E36" s="1385">
        <v>-0.4</v>
      </c>
      <c r="F36" s="1387">
        <v>7.73</v>
      </c>
      <c r="G36" s="1387">
        <v>10.74</v>
      </c>
    </row>
    <row r="37" spans="1:7" ht="15.75" customHeight="1">
      <c r="A37" s="1384">
        <v>2017</v>
      </c>
      <c r="B37" s="40">
        <v>430710</v>
      </c>
      <c r="C37" s="1385">
        <v>2.2000000000000002</v>
      </c>
      <c r="D37" s="1386">
        <v>339.9</v>
      </c>
      <c r="E37" s="1385">
        <v>2.4</v>
      </c>
      <c r="F37" s="1387">
        <v>7.75</v>
      </c>
      <c r="G37" s="1387">
        <v>10.75</v>
      </c>
    </row>
    <row r="38" spans="1:7" ht="15.75" customHeight="1">
      <c r="A38" s="1384">
        <v>2018</v>
      </c>
      <c r="B38" s="1826">
        <v>433949</v>
      </c>
      <c r="C38" s="1385">
        <v>0.8</v>
      </c>
      <c r="D38" s="1386">
        <v>343.2</v>
      </c>
      <c r="E38" s="1385">
        <v>1</v>
      </c>
      <c r="F38" s="1387">
        <v>7.8</v>
      </c>
      <c r="G38" s="1387">
        <v>10.77</v>
      </c>
    </row>
    <row r="39" spans="1:7" ht="15.75" customHeight="1">
      <c r="A39" s="1383">
        <v>2019</v>
      </c>
      <c r="B39" s="170">
        <v>443895</v>
      </c>
      <c r="C39" s="1380">
        <v>2.2999999999999998</v>
      </c>
      <c r="D39" s="1381">
        <v>351.8</v>
      </c>
      <c r="E39" s="1380">
        <v>2.5</v>
      </c>
      <c r="F39" s="1382">
        <v>7.97</v>
      </c>
      <c r="G39" s="1382">
        <v>11.03</v>
      </c>
    </row>
    <row r="40" spans="1:7">
      <c r="A40" s="1383">
        <v>2020</v>
      </c>
      <c r="B40" s="170">
        <v>429665</v>
      </c>
      <c r="C40" s="1380">
        <v>-3.2</v>
      </c>
      <c r="D40" s="1381">
        <v>340.6</v>
      </c>
      <c r="E40" s="1380">
        <v>-3.2</v>
      </c>
      <c r="F40" s="1382">
        <v>7.97</v>
      </c>
      <c r="G40" s="1382">
        <v>11.43</v>
      </c>
    </row>
    <row r="41" spans="1:7">
      <c r="A41" s="1384">
        <v>2021</v>
      </c>
      <c r="B41" s="1826">
        <v>450359</v>
      </c>
      <c r="C41" s="1385">
        <v>4.8</v>
      </c>
      <c r="D41" s="1386">
        <v>358.8</v>
      </c>
      <c r="E41" s="1385">
        <v>5.3</v>
      </c>
      <c r="F41" s="1387">
        <v>8.1199999999999992</v>
      </c>
      <c r="G41" s="1387">
        <v>11.39</v>
      </c>
    </row>
    <row r="42" spans="1:7">
      <c r="A42" s="1384">
        <v>2022</v>
      </c>
      <c r="B42" s="1826">
        <v>466967</v>
      </c>
      <c r="C42" s="1385">
        <v>3.7</v>
      </c>
      <c r="D42" s="1386">
        <v>373.7</v>
      </c>
      <c r="E42" s="1385">
        <v>4.2</v>
      </c>
      <c r="F42" s="1387">
        <v>8.23</v>
      </c>
      <c r="G42" s="1387">
        <v>11.4</v>
      </c>
    </row>
    <row r="43" spans="1:7">
      <c r="A43" s="1431">
        <v>2023</v>
      </c>
      <c r="B43" s="2295">
        <v>480915</v>
      </c>
      <c r="C43" s="2296">
        <v>3</v>
      </c>
      <c r="D43" s="2297">
        <v>386.7</v>
      </c>
      <c r="E43" s="2296">
        <v>3.5</v>
      </c>
      <c r="F43" s="2298">
        <v>8.08</v>
      </c>
      <c r="G43" s="2298">
        <v>10.99</v>
      </c>
    </row>
    <row r="44" spans="1:7">
      <c r="A44" s="265" t="s">
        <v>138</v>
      </c>
      <c r="B44" s="59"/>
      <c r="C44" s="59"/>
      <c r="D44" s="59"/>
      <c r="E44" s="59"/>
      <c r="F44" s="59"/>
      <c r="G44" s="59"/>
    </row>
    <row r="45" spans="1:7">
      <c r="A45" s="265" t="s">
        <v>1797</v>
      </c>
      <c r="B45" s="59"/>
      <c r="C45" s="59"/>
      <c r="D45" s="59"/>
      <c r="E45" s="59"/>
      <c r="F45" s="59"/>
      <c r="G45" s="59"/>
    </row>
    <row r="46" spans="1:7" ht="12.75" customHeight="1">
      <c r="A46" s="265" t="s">
        <v>1798</v>
      </c>
      <c r="B46" s="59"/>
      <c r="C46" s="59"/>
      <c r="D46" s="59"/>
      <c r="E46" s="59"/>
      <c r="F46" s="59"/>
      <c r="G46" s="59"/>
    </row>
    <row r="47" spans="1:7" ht="12.75" customHeight="1">
      <c r="A47" s="265" t="s">
        <v>1799</v>
      </c>
      <c r="B47" s="59"/>
      <c r="C47" s="59"/>
      <c r="D47" s="59"/>
      <c r="E47" s="59"/>
      <c r="F47" s="59"/>
      <c r="G47" s="59"/>
    </row>
    <row r="48" spans="1:7" ht="12.75" customHeight="1">
      <c r="A48" s="214" t="s">
        <v>2138</v>
      </c>
    </row>
    <row r="49" spans="1:1">
      <c r="A49" s="214"/>
    </row>
    <row r="50" spans="1:1">
      <c r="A50" s="551" t="s">
        <v>1691</v>
      </c>
    </row>
  </sheetData>
  <mergeCells count="3">
    <mergeCell ref="A4:A5"/>
    <mergeCell ref="B4:E4"/>
    <mergeCell ref="F4:G4"/>
  </mergeCells>
  <phoneticPr fontId="3"/>
  <pageMargins left="0.35433070866141736" right="0.35433070866141736" top="0.59055118110236227" bottom="0.59055118110236227" header="0.31496062992125984" footer="0.31496062992125984"/>
  <pageSetup paperSize="9" scale="90" orientation="portrait" horizontalDpi="4294967292" verticalDpi="4294967292"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31D-3A21-471A-8A7D-5198CE7B368D}">
  <sheetPr>
    <pageSetUpPr fitToPage="1"/>
  </sheetPr>
  <dimension ref="A1:AC48"/>
  <sheetViews>
    <sheetView showGridLines="0" zoomScaleNormal="100" zoomScaleSheetLayoutView="100" workbookViewId="0"/>
  </sheetViews>
  <sheetFormatPr defaultColWidth="12.83203125" defaultRowHeight="15.5"/>
  <cols>
    <col min="1" max="1" width="13" style="57" customWidth="1"/>
    <col min="2" max="2" width="12.58203125" style="57" customWidth="1"/>
    <col min="3" max="29" width="6.58203125" style="57" customWidth="1"/>
    <col min="30" max="16384" width="12.83203125" style="57"/>
  </cols>
  <sheetData>
    <row r="1" spans="1:29" ht="25.5" customHeight="1">
      <c r="A1" s="1457" t="s">
        <v>1692</v>
      </c>
      <c r="E1" s="56"/>
      <c r="F1" s="56"/>
      <c r="G1" s="56"/>
      <c r="H1" s="56"/>
      <c r="I1" s="56"/>
      <c r="J1" s="56"/>
      <c r="K1" s="56"/>
      <c r="L1" s="56"/>
      <c r="M1" s="56"/>
      <c r="N1" s="56"/>
      <c r="O1" s="56"/>
      <c r="P1" s="56"/>
      <c r="Q1" s="56"/>
      <c r="R1" s="56"/>
      <c r="S1" s="56"/>
      <c r="T1" s="56"/>
      <c r="U1" s="56"/>
      <c r="V1" s="56"/>
      <c r="W1" s="56"/>
      <c r="X1" s="56"/>
      <c r="Y1" s="56"/>
      <c r="Z1" s="56"/>
      <c r="AA1" s="56"/>
      <c r="AB1" s="56"/>
      <c r="AC1" s="56"/>
    </row>
    <row r="2" spans="1:29">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row>
    <row r="3" spans="1:29" ht="12" customHeight="1">
      <c r="A3" s="56"/>
      <c r="B3" s="56"/>
      <c r="C3" s="56"/>
      <c r="D3" s="56"/>
      <c r="E3" s="56"/>
      <c r="F3" s="56"/>
      <c r="G3" s="56"/>
      <c r="H3" s="56"/>
      <c r="I3" s="56"/>
      <c r="J3" s="56"/>
      <c r="K3" s="56"/>
      <c r="L3" s="56"/>
      <c r="M3" s="56"/>
      <c r="N3" s="56"/>
      <c r="O3" s="56"/>
      <c r="P3" s="56"/>
      <c r="Q3" s="56"/>
      <c r="R3" s="56"/>
      <c r="S3" s="56"/>
      <c r="T3" s="56"/>
      <c r="U3" s="56"/>
      <c r="V3" s="56"/>
      <c r="W3" s="56"/>
      <c r="X3" s="56"/>
      <c r="Y3" s="271"/>
      <c r="Z3" s="271"/>
      <c r="AA3" s="271"/>
      <c r="AB3" s="271"/>
      <c r="AC3" s="271"/>
    </row>
    <row r="4" spans="1:29">
      <c r="A4" s="477" t="s">
        <v>1243</v>
      </c>
      <c r="B4" s="483" t="s">
        <v>1693</v>
      </c>
      <c r="C4" s="99">
        <v>1970</v>
      </c>
      <c r="D4" s="99">
        <v>1980</v>
      </c>
      <c r="E4" s="99">
        <v>1990</v>
      </c>
      <c r="F4" s="99">
        <v>2000</v>
      </c>
      <c r="G4" s="99">
        <v>2001</v>
      </c>
      <c r="H4" s="99">
        <v>2002</v>
      </c>
      <c r="I4" s="99">
        <v>2003</v>
      </c>
      <c r="J4" s="99">
        <v>2004</v>
      </c>
      <c r="K4" s="99">
        <v>2005</v>
      </c>
      <c r="L4" s="99">
        <v>2006</v>
      </c>
      <c r="M4" s="99">
        <v>2007</v>
      </c>
      <c r="N4" s="99">
        <v>2008</v>
      </c>
      <c r="O4" s="99">
        <v>2009</v>
      </c>
      <c r="P4" s="99">
        <v>2010</v>
      </c>
      <c r="Q4" s="99">
        <v>2011</v>
      </c>
      <c r="R4" s="99">
        <v>2012</v>
      </c>
      <c r="S4" s="99">
        <v>2013</v>
      </c>
      <c r="T4" s="99">
        <v>2014</v>
      </c>
      <c r="U4" s="99">
        <v>2015</v>
      </c>
      <c r="V4" s="99">
        <v>2016</v>
      </c>
      <c r="W4" s="99">
        <v>2017</v>
      </c>
      <c r="X4" s="99">
        <v>2018</v>
      </c>
      <c r="Y4" s="99">
        <v>2019</v>
      </c>
      <c r="Z4" s="99">
        <v>2020</v>
      </c>
      <c r="AA4" s="99">
        <v>2021</v>
      </c>
      <c r="AB4" s="99">
        <v>2022</v>
      </c>
      <c r="AC4" s="99">
        <v>2023</v>
      </c>
    </row>
    <row r="5" spans="1:29" ht="14.25" customHeight="1">
      <c r="A5" s="1388" t="s">
        <v>1694</v>
      </c>
      <c r="B5" s="1388" t="s">
        <v>1695</v>
      </c>
      <c r="C5" s="2299" t="s">
        <v>2139</v>
      </c>
      <c r="D5" s="2299">
        <v>8675.3369999999995</v>
      </c>
      <c r="E5" s="2299">
        <v>19868.108</v>
      </c>
      <c r="F5" s="2299">
        <v>40919.964</v>
      </c>
      <c r="G5" s="2299">
        <v>44112.699000000001</v>
      </c>
      <c r="H5" s="2299">
        <v>48368.512999999999</v>
      </c>
      <c r="I5" s="2299">
        <v>50896.942999999999</v>
      </c>
      <c r="J5" s="2299">
        <v>56208.26</v>
      </c>
      <c r="K5" s="2299">
        <v>57956.777000000002</v>
      </c>
      <c r="L5" s="2299">
        <v>61280.66</v>
      </c>
      <c r="M5" s="2299">
        <v>66608.207999999999</v>
      </c>
      <c r="N5" s="2299">
        <v>71187.876999999993</v>
      </c>
      <c r="O5" s="2299">
        <v>74080.331000000006</v>
      </c>
      <c r="P5" s="2299">
        <v>79172.774999999994</v>
      </c>
      <c r="Q5" s="2299">
        <v>85095.642999999996</v>
      </c>
      <c r="R5" s="2299">
        <v>87619.084000000003</v>
      </c>
      <c r="S5" s="2299">
        <v>94544.308000000005</v>
      </c>
      <c r="T5" s="2299">
        <v>106966.765</v>
      </c>
      <c r="U5" s="2299">
        <v>113245.79</v>
      </c>
      <c r="V5" s="2299">
        <v>121734.94100000001</v>
      </c>
      <c r="W5" s="2299">
        <v>124594.435</v>
      </c>
      <c r="X5" s="2299">
        <v>130024.307</v>
      </c>
      <c r="Y5" s="2299">
        <v>133202.29800000001</v>
      </c>
      <c r="Z5" s="2299">
        <v>149254.20699999999</v>
      </c>
      <c r="AA5" s="2299">
        <v>168127.68700000001</v>
      </c>
      <c r="AB5" s="2299">
        <v>179687.4</v>
      </c>
      <c r="AC5" s="2299" t="s">
        <v>2139</v>
      </c>
    </row>
    <row r="6" spans="1:29" ht="14.25" customHeight="1">
      <c r="A6" s="1389" t="s">
        <v>1696</v>
      </c>
      <c r="B6" s="485" t="s">
        <v>1697</v>
      </c>
      <c r="C6" s="1390" t="s">
        <v>2139</v>
      </c>
      <c r="D6" s="1390">
        <v>5.8209999999999997</v>
      </c>
      <c r="E6" s="1390">
        <v>6.4669999999999996</v>
      </c>
      <c r="F6" s="1390">
        <v>7.5890000000000004</v>
      </c>
      <c r="G6" s="1390">
        <v>7.6740000000000004</v>
      </c>
      <c r="H6" s="1390">
        <v>7.8719999999999999</v>
      </c>
      <c r="I6" s="1390">
        <v>7.8769999999999998</v>
      </c>
      <c r="J6" s="1390">
        <v>8.0830000000000002</v>
      </c>
      <c r="K6" s="1390">
        <v>7.9649999999999999</v>
      </c>
      <c r="L6" s="1390">
        <v>7.9720000000000004</v>
      </c>
      <c r="M6" s="1390">
        <v>8.0519999999999996</v>
      </c>
      <c r="N6" s="1390">
        <v>8.2469999999999999</v>
      </c>
      <c r="O6" s="1390">
        <v>8.5429999999999993</v>
      </c>
      <c r="P6" s="1390">
        <v>8.4190000000000005</v>
      </c>
      <c r="Q6" s="1390">
        <v>8.5340000000000007</v>
      </c>
      <c r="R6" s="1390">
        <v>8.67</v>
      </c>
      <c r="S6" s="1390">
        <v>8.7469999999999999</v>
      </c>
      <c r="T6" s="1390">
        <v>9.8279999999999994</v>
      </c>
      <c r="U6" s="1390">
        <v>10.135999999999999</v>
      </c>
      <c r="V6" s="1390">
        <v>10.09</v>
      </c>
      <c r="W6" s="1390">
        <v>10.109</v>
      </c>
      <c r="X6" s="1390">
        <v>10.089</v>
      </c>
      <c r="Y6" s="1390">
        <v>10.254</v>
      </c>
      <c r="Z6" s="1390">
        <v>10.702999999999999</v>
      </c>
      <c r="AA6" s="1390">
        <v>10.516</v>
      </c>
      <c r="AB6" s="1390">
        <v>9.8919999999999995</v>
      </c>
      <c r="AC6" s="1390" t="s">
        <v>2139</v>
      </c>
    </row>
    <row r="7" spans="1:29" ht="14.25" customHeight="1">
      <c r="A7" s="1391" t="s">
        <v>1698</v>
      </c>
      <c r="B7" s="1391" t="s">
        <v>1695</v>
      </c>
      <c r="C7" s="2300">
        <v>1294.579</v>
      </c>
      <c r="D7" s="2300">
        <v>5366.09</v>
      </c>
      <c r="E7" s="2300">
        <v>11379.451999999999</v>
      </c>
      <c r="F7" s="2300">
        <v>22793.19</v>
      </c>
      <c r="G7" s="2300">
        <v>23331.677</v>
      </c>
      <c r="H7" s="2300">
        <v>25400.982</v>
      </c>
      <c r="I7" s="2300">
        <v>26230.668000000001</v>
      </c>
      <c r="J7" s="2300">
        <v>27966.688999999998</v>
      </c>
      <c r="K7" s="2300">
        <v>28673.045999999998</v>
      </c>
      <c r="L7" s="2300">
        <v>30173.678</v>
      </c>
      <c r="M7" s="2300">
        <v>31530.616000000002</v>
      </c>
      <c r="N7" s="2300">
        <v>33515.663999999997</v>
      </c>
      <c r="O7" s="2300">
        <v>34202.527000000002</v>
      </c>
      <c r="P7" s="2300">
        <v>35730.26</v>
      </c>
      <c r="Q7" s="2300">
        <v>36633.095999999998</v>
      </c>
      <c r="R7" s="2300">
        <v>38816.635000000002</v>
      </c>
      <c r="S7" s="2300">
        <v>40552.402999999998</v>
      </c>
      <c r="T7" s="2300">
        <v>41712.517</v>
      </c>
      <c r="U7" s="2300">
        <v>43076.428</v>
      </c>
      <c r="V7" s="2300">
        <v>45864.099000000002</v>
      </c>
      <c r="W7" s="2300">
        <v>47339.26</v>
      </c>
      <c r="X7" s="2300">
        <v>49310.911</v>
      </c>
      <c r="Y7" s="2300">
        <v>53422.892999999996</v>
      </c>
      <c r="Z7" s="2300">
        <v>56133.292999999998</v>
      </c>
      <c r="AA7" s="2300">
        <v>66853.649000000005</v>
      </c>
      <c r="AB7" s="2300">
        <v>69624.520999999993</v>
      </c>
      <c r="AC7" s="2300">
        <v>70289.042000000001</v>
      </c>
    </row>
    <row r="8" spans="1:29" ht="14.25" customHeight="1">
      <c r="A8" s="1389" t="s">
        <v>1699</v>
      </c>
      <c r="B8" s="485" t="s">
        <v>1697</v>
      </c>
      <c r="C8" s="1390">
        <v>4.8570000000000002</v>
      </c>
      <c r="D8" s="1390">
        <v>7.05</v>
      </c>
      <c r="E8" s="1390">
        <v>7.7480000000000002</v>
      </c>
      <c r="F8" s="1390">
        <v>9.3889999999999993</v>
      </c>
      <c r="G8" s="1390">
        <v>9.452</v>
      </c>
      <c r="H8" s="1390">
        <v>9.5909999999999993</v>
      </c>
      <c r="I8" s="1390">
        <v>9.6980000000000004</v>
      </c>
      <c r="J8" s="1390">
        <v>9.8149999999999995</v>
      </c>
      <c r="K8" s="1390">
        <v>9.718</v>
      </c>
      <c r="L8" s="1390">
        <v>9.641</v>
      </c>
      <c r="M8" s="1390">
        <v>9.6050000000000004</v>
      </c>
      <c r="N8" s="1390">
        <v>9.8339999999999996</v>
      </c>
      <c r="O8" s="1390">
        <v>10.311999999999999</v>
      </c>
      <c r="P8" s="1390">
        <v>10.316000000000001</v>
      </c>
      <c r="Q8" s="1390">
        <v>10.137</v>
      </c>
      <c r="R8" s="1390">
        <v>10.302</v>
      </c>
      <c r="S8" s="1390">
        <v>10.406000000000001</v>
      </c>
      <c r="T8" s="1390">
        <v>10.512</v>
      </c>
      <c r="U8" s="1390">
        <v>10.516999999999999</v>
      </c>
      <c r="V8" s="1390">
        <v>10.516999999999999</v>
      </c>
      <c r="W8" s="1390">
        <v>10.571</v>
      </c>
      <c r="X8" s="1390">
        <v>10.516</v>
      </c>
      <c r="Y8" s="1390">
        <v>10.625</v>
      </c>
      <c r="Z8" s="1390">
        <v>11.413</v>
      </c>
      <c r="AA8" s="1390">
        <v>12.185</v>
      </c>
      <c r="AB8" s="1390">
        <v>11.225</v>
      </c>
      <c r="AC8" s="1390">
        <v>11.153</v>
      </c>
    </row>
    <row r="9" spans="1:29" ht="14.25" customHeight="1">
      <c r="A9" s="1391" t="s">
        <v>1700</v>
      </c>
      <c r="B9" s="1391" t="s">
        <v>1695</v>
      </c>
      <c r="C9" s="2300">
        <v>1444.046</v>
      </c>
      <c r="D9" s="2300">
        <v>5840.3109999999997</v>
      </c>
      <c r="E9" s="2300">
        <v>12975.16</v>
      </c>
      <c r="F9" s="2300">
        <v>23564.613000000001</v>
      </c>
      <c r="G9" s="2300">
        <v>24738.184000000001</v>
      </c>
      <c r="H9" s="2300">
        <v>27321.385999999999</v>
      </c>
      <c r="I9" s="2300">
        <v>30198.011999999999</v>
      </c>
      <c r="J9" s="2300">
        <v>32252.45</v>
      </c>
      <c r="K9" s="2300">
        <v>32620.667000000001</v>
      </c>
      <c r="L9" s="2300">
        <v>33700.368000000002</v>
      </c>
      <c r="M9" s="2300">
        <v>35158.398999999998</v>
      </c>
      <c r="N9" s="2300">
        <v>37988.462</v>
      </c>
      <c r="O9" s="2300">
        <v>41085.120000000003</v>
      </c>
      <c r="P9" s="2300">
        <v>43481.809000000001</v>
      </c>
      <c r="Q9" s="2300">
        <v>45294.362000000001</v>
      </c>
      <c r="R9" s="2300">
        <v>47712.326000000001</v>
      </c>
      <c r="S9" s="2300">
        <v>50081.470999999998</v>
      </c>
      <c r="T9" s="2300">
        <v>51807.061000000002</v>
      </c>
      <c r="U9" s="2300">
        <v>54613.877999999997</v>
      </c>
      <c r="V9" s="2300">
        <v>57144.137999999999</v>
      </c>
      <c r="W9" s="2300">
        <v>59058.267999999996</v>
      </c>
      <c r="X9" s="2300">
        <v>61815.538999999997</v>
      </c>
      <c r="Y9" s="2300">
        <v>66778.396999999997</v>
      </c>
      <c r="Z9" s="2300">
        <v>70345.626999999993</v>
      </c>
      <c r="AA9" s="2300">
        <v>75935.744999999995</v>
      </c>
      <c r="AB9" s="2300">
        <v>80665.528000000006</v>
      </c>
      <c r="AC9" s="2300">
        <v>84553.547000000006</v>
      </c>
    </row>
    <row r="10" spans="1:29" ht="14.25" customHeight="1">
      <c r="A10" s="1389" t="s">
        <v>1701</v>
      </c>
      <c r="B10" s="485" t="s">
        <v>1697</v>
      </c>
      <c r="C10" s="1390">
        <v>3.8559999999999999</v>
      </c>
      <c r="D10" s="1390">
        <v>6.181</v>
      </c>
      <c r="E10" s="1390">
        <v>7.1470000000000002</v>
      </c>
      <c r="F10" s="1390">
        <v>7.9989999999999997</v>
      </c>
      <c r="G10" s="1390">
        <v>8.15</v>
      </c>
      <c r="H10" s="1390">
        <v>8.3179999999999996</v>
      </c>
      <c r="I10" s="1390">
        <v>9.1890000000000001</v>
      </c>
      <c r="J10" s="1390">
        <v>9.3550000000000004</v>
      </c>
      <c r="K10" s="1390">
        <v>9.25</v>
      </c>
      <c r="L10" s="1390">
        <v>9.1329999999999991</v>
      </c>
      <c r="M10" s="1390">
        <v>9.1389999999999993</v>
      </c>
      <c r="N10" s="1390">
        <v>9.6</v>
      </c>
      <c r="O10" s="1390">
        <v>10.544</v>
      </c>
      <c r="P10" s="1390">
        <v>10.413</v>
      </c>
      <c r="Q10" s="1390">
        <v>10.413</v>
      </c>
      <c r="R10" s="1390">
        <v>10.587</v>
      </c>
      <c r="S10" s="1390">
        <v>10.638</v>
      </c>
      <c r="T10" s="1390">
        <v>10.62</v>
      </c>
      <c r="U10" s="1390">
        <v>10.884</v>
      </c>
      <c r="V10" s="1390">
        <v>10.898</v>
      </c>
      <c r="W10" s="1390">
        <v>10.94</v>
      </c>
      <c r="X10" s="1390">
        <v>10.994</v>
      </c>
      <c r="Y10" s="1390">
        <v>10.858000000000001</v>
      </c>
      <c r="Z10" s="1390">
        <v>11.462999999999999</v>
      </c>
      <c r="AA10" s="1390">
        <v>11.288</v>
      </c>
      <c r="AB10" s="1390">
        <v>10.74</v>
      </c>
      <c r="AC10" s="1390">
        <v>10.804</v>
      </c>
    </row>
    <row r="11" spans="1:29" ht="14.25" customHeight="1">
      <c r="A11" s="1391" t="s">
        <v>1702</v>
      </c>
      <c r="B11" s="1391" t="s">
        <v>1695</v>
      </c>
      <c r="C11" s="2300">
        <v>5941.7190000000001</v>
      </c>
      <c r="D11" s="2300">
        <v>19411.792000000001</v>
      </c>
      <c r="E11" s="2300">
        <v>47068.688999999998</v>
      </c>
      <c r="F11" s="2300">
        <v>75198.237999999998</v>
      </c>
      <c r="G11" s="2300">
        <v>81407.938999999998</v>
      </c>
      <c r="H11" s="2300">
        <v>86493.127999999997</v>
      </c>
      <c r="I11" s="2300">
        <v>92217.217000000004</v>
      </c>
      <c r="J11" s="2300">
        <v>99731.36</v>
      </c>
      <c r="K11" s="2300">
        <v>106143.59600000001</v>
      </c>
      <c r="L11" s="2300">
        <v>113441.454</v>
      </c>
      <c r="M11" s="2300">
        <v>121867.42200000001</v>
      </c>
      <c r="N11" s="2300">
        <v>127809.546</v>
      </c>
      <c r="O11" s="2300">
        <v>132508.842</v>
      </c>
      <c r="P11" s="2300">
        <v>141295.97500000001</v>
      </c>
      <c r="Q11" s="2300">
        <v>145182.916</v>
      </c>
      <c r="R11" s="2300">
        <v>150901.15700000001</v>
      </c>
      <c r="S11" s="2300">
        <v>155685.30100000001</v>
      </c>
      <c r="T11" s="2300">
        <v>161134.872</v>
      </c>
      <c r="U11" s="2300">
        <v>165839.58199999999</v>
      </c>
      <c r="V11" s="2300">
        <v>182527.476</v>
      </c>
      <c r="W11" s="2300">
        <v>189305.82</v>
      </c>
      <c r="X11" s="2300">
        <v>198143.399</v>
      </c>
      <c r="Y11" s="2300">
        <v>203420.71</v>
      </c>
      <c r="Z11" s="2300">
        <v>236105.08799999999</v>
      </c>
      <c r="AA11" s="2300">
        <v>264070.91499999998</v>
      </c>
      <c r="AB11" s="2300">
        <v>267703.08399999997</v>
      </c>
      <c r="AC11" s="2300">
        <v>282409.90299999999</v>
      </c>
    </row>
    <row r="12" spans="1:29" ht="14.25" customHeight="1">
      <c r="A12" s="1389" t="s">
        <v>1703</v>
      </c>
      <c r="B12" s="485" t="s">
        <v>1697</v>
      </c>
      <c r="C12" s="1390">
        <v>6.2640000000000002</v>
      </c>
      <c r="D12" s="1390">
        <v>6.5359999999999996</v>
      </c>
      <c r="E12" s="1390">
        <v>8.3640000000000008</v>
      </c>
      <c r="F12" s="1390">
        <v>8.2479999999999993</v>
      </c>
      <c r="G12" s="1390">
        <v>8.625</v>
      </c>
      <c r="H12" s="1390">
        <v>8.8569999999999993</v>
      </c>
      <c r="I12" s="1390">
        <v>9.0109999999999992</v>
      </c>
      <c r="J12" s="1390">
        <v>9.0660000000000007</v>
      </c>
      <c r="K12" s="1390">
        <v>9.0350000000000001</v>
      </c>
      <c r="L12" s="1390">
        <v>9.3320000000000007</v>
      </c>
      <c r="M12" s="1390">
        <v>9.4350000000000005</v>
      </c>
      <c r="N12" s="1390">
        <v>9.5939999999999994</v>
      </c>
      <c r="O12" s="1390">
        <v>10.704000000000001</v>
      </c>
      <c r="P12" s="1390">
        <v>10.701000000000001</v>
      </c>
      <c r="Q12" s="1390">
        <v>10.404999999999999</v>
      </c>
      <c r="R12" s="1390">
        <v>10.541</v>
      </c>
      <c r="S12" s="1390">
        <v>10.436</v>
      </c>
      <c r="T12" s="1390">
        <v>10.281000000000001</v>
      </c>
      <c r="U12" s="1390">
        <v>10.763999999999999</v>
      </c>
      <c r="V12" s="1390">
        <v>11.055999999999999</v>
      </c>
      <c r="W12" s="1390">
        <v>10.923999999999999</v>
      </c>
      <c r="X12" s="1390">
        <v>10.923</v>
      </c>
      <c r="Y12" s="1390">
        <v>11.048</v>
      </c>
      <c r="Z12" s="1390">
        <v>13.016999999999999</v>
      </c>
      <c r="AA12" s="1390">
        <v>12.381</v>
      </c>
      <c r="AB12" s="1390">
        <v>11.081</v>
      </c>
      <c r="AC12" s="1390">
        <v>11.186999999999999</v>
      </c>
    </row>
    <row r="13" spans="1:29" ht="14.25" customHeight="1">
      <c r="A13" s="1391" t="s">
        <v>1704</v>
      </c>
      <c r="B13" s="1391" t="s">
        <v>1695</v>
      </c>
      <c r="C13" s="2300" t="s">
        <v>2139</v>
      </c>
      <c r="D13" s="2300">
        <v>4083.0340000000001</v>
      </c>
      <c r="E13" s="2300">
        <v>7409.91</v>
      </c>
      <c r="F13" s="2300">
        <v>12528.043</v>
      </c>
      <c r="G13" s="2300">
        <v>13252.392</v>
      </c>
      <c r="H13" s="2300">
        <v>14577.737999999999</v>
      </c>
      <c r="I13" s="2300">
        <v>14677.605</v>
      </c>
      <c r="J13" s="2300">
        <v>15783.722</v>
      </c>
      <c r="K13" s="2300">
        <v>16339.487999999999</v>
      </c>
      <c r="L13" s="2300">
        <v>17876.437999999998</v>
      </c>
      <c r="M13" s="2300">
        <v>19460.418000000001</v>
      </c>
      <c r="N13" s="2300">
        <v>20753.293000000001</v>
      </c>
      <c r="O13" s="2300">
        <v>22182.915000000001</v>
      </c>
      <c r="P13" s="2300">
        <v>23666.323</v>
      </c>
      <c r="Q13" s="2300">
        <v>23765.473999999998</v>
      </c>
      <c r="R13" s="2300">
        <v>24751.802</v>
      </c>
      <c r="S13" s="2300">
        <v>25364.04</v>
      </c>
      <c r="T13" s="2300">
        <v>25902.222000000002</v>
      </c>
      <c r="U13" s="2300">
        <v>26829.328000000001</v>
      </c>
      <c r="V13" s="2300">
        <v>28033.334999999999</v>
      </c>
      <c r="W13" s="2300">
        <v>29476.105</v>
      </c>
      <c r="X13" s="2300">
        <v>30745.113000000001</v>
      </c>
      <c r="Y13" s="2300">
        <v>32889.839999999997</v>
      </c>
      <c r="Z13" s="2300">
        <v>35844.769</v>
      </c>
      <c r="AA13" s="2300">
        <v>40487.332000000002</v>
      </c>
      <c r="AB13" s="2300">
        <v>39317.044999999998</v>
      </c>
      <c r="AC13" s="2300">
        <v>38982.275999999998</v>
      </c>
    </row>
    <row r="14" spans="1:29" ht="14.25" customHeight="1">
      <c r="A14" s="1389" t="s">
        <v>1705</v>
      </c>
      <c r="B14" s="485" t="s">
        <v>1697</v>
      </c>
      <c r="C14" s="1390" t="s">
        <v>2139</v>
      </c>
      <c r="D14" s="1390">
        <v>8.4540000000000006</v>
      </c>
      <c r="E14" s="1390">
        <v>8.0399999999999991</v>
      </c>
      <c r="F14" s="1390">
        <v>8.11</v>
      </c>
      <c r="G14" s="1390">
        <v>8.4440000000000008</v>
      </c>
      <c r="H14" s="1390">
        <v>8.6950000000000003</v>
      </c>
      <c r="I14" s="1390">
        <v>8.89</v>
      </c>
      <c r="J14" s="1390">
        <v>8.9860000000000007</v>
      </c>
      <c r="K14" s="1390">
        <v>9.0670000000000002</v>
      </c>
      <c r="L14" s="1390">
        <v>9.1530000000000005</v>
      </c>
      <c r="M14" s="1390">
        <v>9.3019999999999996</v>
      </c>
      <c r="N14" s="1390">
        <v>9.468</v>
      </c>
      <c r="O14" s="1390">
        <v>10.629</v>
      </c>
      <c r="P14" s="1390">
        <v>10.579000000000001</v>
      </c>
      <c r="Q14" s="1390">
        <v>10.378</v>
      </c>
      <c r="R14" s="1390">
        <v>10.516999999999999</v>
      </c>
      <c r="S14" s="1390">
        <v>10.279</v>
      </c>
      <c r="T14" s="1390">
        <v>10.297000000000001</v>
      </c>
      <c r="U14" s="1390">
        <v>10.359</v>
      </c>
      <c r="V14" s="1390">
        <v>10.268000000000001</v>
      </c>
      <c r="W14" s="1390">
        <v>10.114000000000001</v>
      </c>
      <c r="X14" s="1390">
        <v>10.141999999999999</v>
      </c>
      <c r="Y14" s="1390">
        <v>10.185</v>
      </c>
      <c r="Z14" s="1390">
        <v>10.692</v>
      </c>
      <c r="AA14" s="1390">
        <v>10.656000000000001</v>
      </c>
      <c r="AB14" s="1390">
        <v>9.4740000000000002</v>
      </c>
      <c r="AC14" s="1390">
        <v>9.5129999999999999</v>
      </c>
    </row>
    <row r="15" spans="1:29" ht="14.25" customHeight="1">
      <c r="A15" s="1391" t="s">
        <v>1706</v>
      </c>
      <c r="B15" s="1391" t="s">
        <v>1695</v>
      </c>
      <c r="C15" s="2300">
        <v>9946.9339999999993</v>
      </c>
      <c r="D15" s="2300">
        <v>36443.864999999998</v>
      </c>
      <c r="E15" s="2300">
        <v>84868.93</v>
      </c>
      <c r="F15" s="2300">
        <v>163337.04500000001</v>
      </c>
      <c r="G15" s="2300">
        <v>176022.99900000001</v>
      </c>
      <c r="H15" s="2300">
        <v>194303.06299999999</v>
      </c>
      <c r="I15" s="2300">
        <v>189707.649</v>
      </c>
      <c r="J15" s="2300">
        <v>198275.17300000001</v>
      </c>
      <c r="K15" s="2300">
        <v>205672.26800000001</v>
      </c>
      <c r="L15" s="2300">
        <v>218435.50200000001</v>
      </c>
      <c r="M15" s="2300">
        <v>229032.57</v>
      </c>
      <c r="N15" s="2300">
        <v>239345.04300000001</v>
      </c>
      <c r="O15" s="2300">
        <v>250346.85699999999</v>
      </c>
      <c r="P15" s="2300">
        <v>262292.902</v>
      </c>
      <c r="Q15" s="2300">
        <v>271321.53999999998</v>
      </c>
      <c r="R15" s="2300">
        <v>282277.82</v>
      </c>
      <c r="S15" s="2300">
        <v>301311.185</v>
      </c>
      <c r="T15" s="2300">
        <v>308575.67099999997</v>
      </c>
      <c r="U15" s="2300">
        <v>312709.22700000001</v>
      </c>
      <c r="V15" s="2300">
        <v>330917.54300000001</v>
      </c>
      <c r="W15" s="2300">
        <v>336867.89799999999</v>
      </c>
      <c r="X15" s="2300">
        <v>344229.68900000001</v>
      </c>
      <c r="Y15" s="2300">
        <v>372359.91200000001</v>
      </c>
      <c r="Z15" s="2300">
        <v>397081.37199999997</v>
      </c>
      <c r="AA15" s="2300">
        <v>433860.848</v>
      </c>
      <c r="AB15" s="2300">
        <v>456882.98499999999</v>
      </c>
      <c r="AC15" s="2300">
        <v>468208.72600000002</v>
      </c>
    </row>
    <row r="16" spans="1:29" ht="14.25" customHeight="1">
      <c r="A16" s="1389" t="s">
        <v>1707</v>
      </c>
      <c r="B16" s="485" t="s">
        <v>1697</v>
      </c>
      <c r="C16" s="1390">
        <v>5.242</v>
      </c>
      <c r="D16" s="1390">
        <v>6.8250000000000002</v>
      </c>
      <c r="E16" s="1390">
        <v>8.07</v>
      </c>
      <c r="F16" s="1390">
        <v>9.6170000000000009</v>
      </c>
      <c r="G16" s="1390">
        <v>9.7569999999999997</v>
      </c>
      <c r="H16" s="1390">
        <v>10.083</v>
      </c>
      <c r="I16" s="1390">
        <v>10.135</v>
      </c>
      <c r="J16" s="1390">
        <v>10.212</v>
      </c>
      <c r="K16" s="1390">
        <v>10.237</v>
      </c>
      <c r="L16" s="1390">
        <v>10.398</v>
      </c>
      <c r="M16" s="1390">
        <v>10.334</v>
      </c>
      <c r="N16" s="1390">
        <v>10.513</v>
      </c>
      <c r="O16" s="1390">
        <v>11.291</v>
      </c>
      <c r="P16" s="1390">
        <v>11.224</v>
      </c>
      <c r="Q16" s="1390">
        <v>11.176</v>
      </c>
      <c r="R16" s="1390">
        <v>11.337</v>
      </c>
      <c r="S16" s="1390">
        <v>11.478</v>
      </c>
      <c r="T16" s="1390">
        <v>11.579000000000001</v>
      </c>
      <c r="U16" s="1390">
        <v>11.5</v>
      </c>
      <c r="V16" s="1390">
        <v>11.57</v>
      </c>
      <c r="W16" s="1390">
        <v>11.449</v>
      </c>
      <c r="X16" s="1390">
        <v>11.308</v>
      </c>
      <c r="Y16" s="1390">
        <v>11.170999999999999</v>
      </c>
      <c r="Z16" s="1390">
        <v>12.129</v>
      </c>
      <c r="AA16" s="1390">
        <v>12.249000000000001</v>
      </c>
      <c r="AB16" s="1390">
        <v>11.835000000000001</v>
      </c>
      <c r="AC16" s="1390">
        <v>11.503</v>
      </c>
    </row>
    <row r="17" spans="1:29" ht="14.25" customHeight="1">
      <c r="A17" s="1391" t="s">
        <v>1708</v>
      </c>
      <c r="B17" s="1391" t="s">
        <v>1695</v>
      </c>
      <c r="C17" s="2300">
        <v>15415.674000000001</v>
      </c>
      <c r="D17" s="2300">
        <v>55896.391000000003</v>
      </c>
      <c r="E17" s="2300">
        <v>108981.833</v>
      </c>
      <c r="F17" s="2300">
        <v>235109.133</v>
      </c>
      <c r="G17" s="2300">
        <v>244491.85699999999</v>
      </c>
      <c r="H17" s="2300">
        <v>263269.12800000003</v>
      </c>
      <c r="I17" s="2300">
        <v>270321.49300000002</v>
      </c>
      <c r="J17" s="2300">
        <v>275241.91100000002</v>
      </c>
      <c r="K17" s="2300">
        <v>277911.11800000002</v>
      </c>
      <c r="L17" s="2300">
        <v>288115.511</v>
      </c>
      <c r="M17" s="2300">
        <v>302328.92800000001</v>
      </c>
      <c r="N17" s="2300">
        <v>317894.984</v>
      </c>
      <c r="O17" s="2300">
        <v>333274.071</v>
      </c>
      <c r="P17" s="2300">
        <v>353643.77299999999</v>
      </c>
      <c r="Q17" s="2300">
        <v>365041.96500000003</v>
      </c>
      <c r="R17" s="2300">
        <v>379996.69500000001</v>
      </c>
      <c r="S17" s="2300">
        <v>397822.57799999998</v>
      </c>
      <c r="T17" s="2300">
        <v>415623.45699999999</v>
      </c>
      <c r="U17" s="2300">
        <v>430939.31800000003</v>
      </c>
      <c r="V17" s="2300">
        <v>464906.86099999998</v>
      </c>
      <c r="W17" s="2300">
        <v>490992.24699999997</v>
      </c>
      <c r="X17" s="2300">
        <v>517920.603</v>
      </c>
      <c r="Y17" s="2300">
        <v>563817.62699999998</v>
      </c>
      <c r="Z17" s="2300">
        <v>612420.652</v>
      </c>
      <c r="AA17" s="2300">
        <v>674107.20700000005</v>
      </c>
      <c r="AB17" s="2300">
        <v>719643.49699999997</v>
      </c>
      <c r="AC17" s="2300">
        <v>708207.09</v>
      </c>
    </row>
    <row r="18" spans="1:29" ht="14.25" customHeight="1">
      <c r="A18" s="1389" t="s">
        <v>1709</v>
      </c>
      <c r="B18" s="485" t="s">
        <v>1697</v>
      </c>
      <c r="C18" s="1390">
        <v>5.7130000000000001</v>
      </c>
      <c r="D18" s="1390">
        <v>8.0980000000000008</v>
      </c>
      <c r="E18" s="1390">
        <v>8.0310000000000006</v>
      </c>
      <c r="F18" s="1390">
        <v>9.7590000000000003</v>
      </c>
      <c r="G18" s="1390">
        <v>9.7810000000000006</v>
      </c>
      <c r="H18" s="1390">
        <v>10.029</v>
      </c>
      <c r="I18" s="1390">
        <v>10.223000000000001</v>
      </c>
      <c r="J18" s="1390">
        <v>9.9749999999999996</v>
      </c>
      <c r="K18" s="1390">
        <v>10.106999999999999</v>
      </c>
      <c r="L18" s="1390">
        <v>9.9619999999999997</v>
      </c>
      <c r="M18" s="1390">
        <v>9.8350000000000009</v>
      </c>
      <c r="N18" s="1390">
        <v>10.032</v>
      </c>
      <c r="O18" s="1390">
        <v>10.97</v>
      </c>
      <c r="P18" s="1390">
        <v>10.831</v>
      </c>
      <c r="Q18" s="1390">
        <v>10.521000000000001</v>
      </c>
      <c r="R18" s="1390">
        <v>10.593999999999999</v>
      </c>
      <c r="S18" s="1390">
        <v>10.743</v>
      </c>
      <c r="T18" s="1390">
        <v>10.768000000000001</v>
      </c>
      <c r="U18" s="1390">
        <v>10.923</v>
      </c>
      <c r="V18" s="1390">
        <v>10.971</v>
      </c>
      <c r="W18" s="1390">
        <v>11.051</v>
      </c>
      <c r="X18" s="1390">
        <v>11.183999999999999</v>
      </c>
      <c r="Y18" s="1390">
        <v>11.428000000000001</v>
      </c>
      <c r="Z18" s="1390">
        <v>12.468</v>
      </c>
      <c r="AA18" s="1390">
        <v>12.724</v>
      </c>
      <c r="AB18" s="1390">
        <v>12.446999999999999</v>
      </c>
      <c r="AC18" s="1390">
        <v>11.744</v>
      </c>
    </row>
    <row r="19" spans="1:29" ht="14.25" customHeight="1">
      <c r="A19" s="1391" t="s">
        <v>1710</v>
      </c>
      <c r="B19" s="1391" t="s">
        <v>1695</v>
      </c>
      <c r="C19" s="2300">
        <v>342.50799999999998</v>
      </c>
      <c r="D19" s="2300">
        <v>1622.56</v>
      </c>
      <c r="E19" s="2300">
        <v>2642.3249999999998</v>
      </c>
      <c r="F19" s="2300">
        <v>6964.2430000000004</v>
      </c>
      <c r="G19" s="2300">
        <v>8254.3119999999999</v>
      </c>
      <c r="H19" s="2300">
        <v>9510.8320000000003</v>
      </c>
      <c r="I19" s="2300">
        <v>10305.174999999999</v>
      </c>
      <c r="J19" s="2300">
        <v>11415.691999999999</v>
      </c>
      <c r="K19" s="2300">
        <v>12868.18</v>
      </c>
      <c r="L19" s="2300">
        <v>13691.689</v>
      </c>
      <c r="M19" s="2300">
        <v>14887.628000000001</v>
      </c>
      <c r="N19" s="2300">
        <v>16356.634</v>
      </c>
      <c r="O19" s="2300">
        <v>17485.449000000001</v>
      </c>
      <c r="P19" s="2300">
        <v>18474.775000000001</v>
      </c>
      <c r="Q19" s="2300">
        <v>19155.023000000001</v>
      </c>
      <c r="R19" s="2300">
        <v>19915.562999999998</v>
      </c>
      <c r="S19" s="2300">
        <v>19758.596000000001</v>
      </c>
      <c r="T19" s="2300">
        <v>19473.349999999999</v>
      </c>
      <c r="U19" s="2300">
        <v>20266.272000000001</v>
      </c>
      <c r="V19" s="2300">
        <v>21746.791000000001</v>
      </c>
      <c r="W19" s="2300">
        <v>22644.031999999999</v>
      </c>
      <c r="X19" s="2300">
        <v>23878.339</v>
      </c>
      <c r="Y19" s="2300">
        <v>26031.5</v>
      </c>
      <c r="Z19" s="2300">
        <v>28317.339</v>
      </c>
      <c r="AA19" s="2300">
        <v>31791.735000000001</v>
      </c>
      <c r="AB19" s="2300">
        <v>35174.997000000003</v>
      </c>
      <c r="AC19" s="2300">
        <v>37323.720999999998</v>
      </c>
    </row>
    <row r="20" spans="1:29" ht="14.25" customHeight="1">
      <c r="A20" s="1389" t="s">
        <v>1711</v>
      </c>
      <c r="B20" s="485" t="s">
        <v>1697</v>
      </c>
      <c r="C20" s="1390">
        <v>4.9130000000000003</v>
      </c>
      <c r="D20" s="1390">
        <v>7.5060000000000002</v>
      </c>
      <c r="E20" s="1390">
        <v>5.6139999999999999</v>
      </c>
      <c r="F20" s="1390">
        <v>5.899</v>
      </c>
      <c r="G20" s="1390">
        <v>6.3920000000000003</v>
      </c>
      <c r="H20" s="1390">
        <v>6.673</v>
      </c>
      <c r="I20" s="1390">
        <v>7.008</v>
      </c>
      <c r="J20" s="1390">
        <v>7.22</v>
      </c>
      <c r="K20" s="1390">
        <v>7.6420000000000003</v>
      </c>
      <c r="L20" s="1390">
        <v>7.516</v>
      </c>
      <c r="M20" s="1390">
        <v>7.8079999999999998</v>
      </c>
      <c r="N20" s="1390">
        <v>9.1259999999999994</v>
      </c>
      <c r="O20" s="1390">
        <v>10.523</v>
      </c>
      <c r="P20" s="1390">
        <v>10.521000000000001</v>
      </c>
      <c r="Q20" s="1390">
        <v>10.489000000000001</v>
      </c>
      <c r="R20" s="1390">
        <v>10.475</v>
      </c>
      <c r="S20" s="1390">
        <v>10.032999999999999</v>
      </c>
      <c r="T20" s="1390">
        <v>9.2309999999999999</v>
      </c>
      <c r="U20" s="1390">
        <v>7.0780000000000003</v>
      </c>
      <c r="V20" s="1390">
        <v>7.3380000000000001</v>
      </c>
      <c r="W20" s="1390">
        <v>6.9169999999999998</v>
      </c>
      <c r="X20" s="1390">
        <v>6.7469999999999999</v>
      </c>
      <c r="Y20" s="1390">
        <v>6.6189999999999998</v>
      </c>
      <c r="Z20" s="1390">
        <v>6.9729999999999999</v>
      </c>
      <c r="AA20" s="1390">
        <v>6.4409999999999998</v>
      </c>
      <c r="AB20" s="1390">
        <v>6.0209999999999999</v>
      </c>
      <c r="AC20" s="1390">
        <v>6.5750000000000002</v>
      </c>
    </row>
    <row r="21" spans="1:29" ht="14.25" customHeight="1">
      <c r="A21" s="1391" t="s">
        <v>1712</v>
      </c>
      <c r="B21" s="1391" t="s">
        <v>1695</v>
      </c>
      <c r="C21" s="2300" t="s">
        <v>2139</v>
      </c>
      <c r="D21" s="2300" t="s">
        <v>2139</v>
      </c>
      <c r="E21" s="2300">
        <v>72253.489000000001</v>
      </c>
      <c r="F21" s="2300">
        <v>115649.014</v>
      </c>
      <c r="G21" s="2300">
        <v>122627.71799999999</v>
      </c>
      <c r="H21" s="2300">
        <v>130819.99</v>
      </c>
      <c r="I21" s="2300">
        <v>131196.326</v>
      </c>
      <c r="J21" s="2300">
        <v>141380.70000000001</v>
      </c>
      <c r="K21" s="2300">
        <v>145161.30900000001</v>
      </c>
      <c r="L21" s="2300">
        <v>154739.36300000001</v>
      </c>
      <c r="M21" s="2300">
        <v>157535.027</v>
      </c>
      <c r="N21" s="2300">
        <v>172506.71900000001</v>
      </c>
      <c r="O21" s="2300">
        <v>173602.44399999999</v>
      </c>
      <c r="P21" s="2300">
        <v>184041.18900000001</v>
      </c>
      <c r="Q21" s="2300">
        <v>183972.71400000001</v>
      </c>
      <c r="R21" s="2300">
        <v>184154.329</v>
      </c>
      <c r="S21" s="2300">
        <v>184555.63200000001</v>
      </c>
      <c r="T21" s="2300">
        <v>185384.54800000001</v>
      </c>
      <c r="U21" s="2300">
        <v>188305.655</v>
      </c>
      <c r="V21" s="2300">
        <v>199445.682</v>
      </c>
      <c r="W21" s="2300">
        <v>205611.19</v>
      </c>
      <c r="X21" s="2300">
        <v>211319.894</v>
      </c>
      <c r="Y21" s="2300">
        <v>226852.71</v>
      </c>
      <c r="Z21" s="2300">
        <v>239375.174</v>
      </c>
      <c r="AA21" s="2300">
        <v>260703.13500000001</v>
      </c>
      <c r="AB21" s="2300">
        <v>279972.07199999999</v>
      </c>
      <c r="AC21" s="2300">
        <v>285922.67</v>
      </c>
    </row>
    <row r="22" spans="1:29" ht="14.25" customHeight="1">
      <c r="A22" s="1389" t="s">
        <v>1713</v>
      </c>
      <c r="B22" s="485" t="s">
        <v>1697</v>
      </c>
      <c r="C22" s="1390" t="s">
        <v>2139</v>
      </c>
      <c r="D22" s="1390" t="s">
        <v>2139</v>
      </c>
      <c r="E22" s="1390">
        <v>6.976</v>
      </c>
      <c r="F22" s="1390">
        <v>7.5469999999999997</v>
      </c>
      <c r="G22" s="1390">
        <v>7.7110000000000003</v>
      </c>
      <c r="H22" s="1390">
        <v>7.8360000000000003</v>
      </c>
      <c r="I22" s="1390">
        <v>7.8070000000000004</v>
      </c>
      <c r="J22" s="1390">
        <v>8.1370000000000005</v>
      </c>
      <c r="K22" s="1390">
        <v>8.3089999999999993</v>
      </c>
      <c r="L22" s="1390">
        <v>8.3979999999999997</v>
      </c>
      <c r="M22" s="1390">
        <v>8.1020000000000003</v>
      </c>
      <c r="N22" s="1390">
        <v>8.5020000000000007</v>
      </c>
      <c r="O22" s="1390">
        <v>8.9130000000000003</v>
      </c>
      <c r="P22" s="1390">
        <v>8.8789999999999996</v>
      </c>
      <c r="Q22" s="1390">
        <v>8.7289999999999992</v>
      </c>
      <c r="R22" s="1390">
        <v>8.798</v>
      </c>
      <c r="S22" s="1390">
        <v>8.7899999999999991</v>
      </c>
      <c r="T22" s="1390">
        <v>8.859</v>
      </c>
      <c r="U22" s="1390">
        <v>8.8460000000000001</v>
      </c>
      <c r="V22" s="1390">
        <v>8.7200000000000006</v>
      </c>
      <c r="W22" s="1390">
        <v>8.6910000000000007</v>
      </c>
      <c r="X22" s="1390">
        <v>8.6549999999999994</v>
      </c>
      <c r="Y22" s="1390">
        <v>8.6150000000000002</v>
      </c>
      <c r="Z22" s="1390">
        <v>9.5640000000000001</v>
      </c>
      <c r="AA22" s="1390">
        <v>9.282</v>
      </c>
      <c r="AB22" s="1390">
        <v>8.85</v>
      </c>
      <c r="AC22" s="1390">
        <v>8.4060000000000006</v>
      </c>
    </row>
    <row r="23" spans="1:29" ht="14.25" customHeight="1">
      <c r="A23" s="1391" t="s">
        <v>1714</v>
      </c>
      <c r="B23" s="1391" t="s">
        <v>1695</v>
      </c>
      <c r="C23" s="2300">
        <v>15745.538</v>
      </c>
      <c r="D23" s="2300">
        <v>62629.17</v>
      </c>
      <c r="E23" s="2300">
        <v>134607.552</v>
      </c>
      <c r="F23" s="2300">
        <v>234531.83100000001</v>
      </c>
      <c r="G23" s="2300">
        <v>247651.726</v>
      </c>
      <c r="H23" s="2300">
        <v>263170.24</v>
      </c>
      <c r="I23" s="2300">
        <v>280051.891</v>
      </c>
      <c r="J23" s="2300">
        <v>294150.04399999999</v>
      </c>
      <c r="K23" s="2300">
        <v>315738.49300000002</v>
      </c>
      <c r="L23" s="2300">
        <v>327581.2</v>
      </c>
      <c r="M23" s="2300">
        <v>344397.28100000002</v>
      </c>
      <c r="N23" s="2300">
        <v>358532.413</v>
      </c>
      <c r="O23" s="2300">
        <v>380429.94500000001</v>
      </c>
      <c r="P23" s="2300">
        <v>405838.11300000001</v>
      </c>
      <c r="Q23" s="2300">
        <v>478196.62800000003</v>
      </c>
      <c r="R23" s="2300">
        <v>506640.51400000002</v>
      </c>
      <c r="S23" s="2300">
        <v>548931.10699999996</v>
      </c>
      <c r="T23" s="2300">
        <v>550728.73100000003</v>
      </c>
      <c r="U23" s="2300">
        <v>574069.36199999996</v>
      </c>
      <c r="V23" s="2300">
        <v>545285.19700000004</v>
      </c>
      <c r="W23" s="2300">
        <v>559135.701</v>
      </c>
      <c r="X23" s="2300">
        <v>575857.10800000001</v>
      </c>
      <c r="Y23" s="2300">
        <v>589693.46600000001</v>
      </c>
      <c r="Z23" s="2300">
        <v>612602.63500000001</v>
      </c>
      <c r="AA23" s="2300">
        <v>682440.755</v>
      </c>
      <c r="AB23" s="2300">
        <v>747644.88800000004</v>
      </c>
      <c r="AC23" s="2300" t="s">
        <v>2139</v>
      </c>
    </row>
    <row r="24" spans="1:29" ht="14.25" customHeight="1">
      <c r="A24" s="1389" t="s">
        <v>1715</v>
      </c>
      <c r="B24" s="485" t="s">
        <v>1697</v>
      </c>
      <c r="C24" s="1390">
        <v>4.2699999999999996</v>
      </c>
      <c r="D24" s="1390">
        <v>6.1139999999999999</v>
      </c>
      <c r="E24" s="1390">
        <v>5.6609999999999996</v>
      </c>
      <c r="F24" s="1390">
        <v>7.0350000000000001</v>
      </c>
      <c r="G24" s="1390">
        <v>7.2389999999999999</v>
      </c>
      <c r="H24" s="1390">
        <v>7.3520000000000003</v>
      </c>
      <c r="I24" s="1390">
        <v>7.4870000000000001</v>
      </c>
      <c r="J24" s="1390">
        <v>7.5350000000000001</v>
      </c>
      <c r="K24" s="1390">
        <v>7.6580000000000004</v>
      </c>
      <c r="L24" s="1390">
        <v>7.6870000000000003</v>
      </c>
      <c r="M24" s="1390">
        <v>7.7789999999999999</v>
      </c>
      <c r="N24" s="1390">
        <v>8.0890000000000004</v>
      </c>
      <c r="O24" s="1390">
        <v>8.9589999999999996</v>
      </c>
      <c r="P24" s="1390">
        <v>9.0630000000000006</v>
      </c>
      <c r="Q24" s="1390">
        <v>10.488</v>
      </c>
      <c r="R24" s="1390">
        <v>10.672000000000001</v>
      </c>
      <c r="S24" s="1390">
        <v>10.673999999999999</v>
      </c>
      <c r="T24" s="1390">
        <v>10.728999999999999</v>
      </c>
      <c r="U24" s="1390">
        <v>10.75</v>
      </c>
      <c r="V24" s="1390">
        <v>10.659000000000001</v>
      </c>
      <c r="W24" s="1390">
        <v>10.656000000000001</v>
      </c>
      <c r="X24" s="1390">
        <v>10.74</v>
      </c>
      <c r="Y24" s="1390">
        <v>10.97</v>
      </c>
      <c r="Z24" s="1390">
        <v>11.45</v>
      </c>
      <c r="AA24" s="1390">
        <v>12.081</v>
      </c>
      <c r="AB24" s="1390">
        <v>12.321999999999999</v>
      </c>
      <c r="AC24" s="1390" t="s">
        <v>2139</v>
      </c>
    </row>
    <row r="25" spans="1:29" ht="14.25" customHeight="1">
      <c r="A25" s="1391" t="s">
        <v>1716</v>
      </c>
      <c r="B25" s="1391" t="s">
        <v>1695</v>
      </c>
      <c r="C25" s="2300">
        <v>625.43100000000004</v>
      </c>
      <c r="D25" s="2300">
        <v>3495.2539999999999</v>
      </c>
      <c r="E25" s="2300">
        <v>15179.438</v>
      </c>
      <c r="F25" s="2300">
        <v>33716.334999999999</v>
      </c>
      <c r="G25" s="2300">
        <v>39758.910000000003</v>
      </c>
      <c r="H25" s="2300">
        <v>40999.317000000003</v>
      </c>
      <c r="I25" s="2300">
        <v>48700.152000000002</v>
      </c>
      <c r="J25" s="2300">
        <v>52011.464</v>
      </c>
      <c r="K25" s="2300">
        <v>57164.432999999997</v>
      </c>
      <c r="L25" s="2300">
        <v>64424.67</v>
      </c>
      <c r="M25" s="2300">
        <v>70549.873999999996</v>
      </c>
      <c r="N25" s="2300">
        <v>77293.918000000005</v>
      </c>
      <c r="O25" s="2300">
        <v>85015.065000000002</v>
      </c>
      <c r="P25" s="2300">
        <v>95009.667000000001</v>
      </c>
      <c r="Q25" s="2300">
        <v>100586.40700000001</v>
      </c>
      <c r="R25" s="2300">
        <v>105509.50599999999</v>
      </c>
      <c r="S25" s="2300">
        <v>109103.62699999999</v>
      </c>
      <c r="T25" s="2300">
        <v>114479.379</v>
      </c>
      <c r="U25" s="2300">
        <v>129533.60799999999</v>
      </c>
      <c r="V25" s="2300">
        <v>137765.391</v>
      </c>
      <c r="W25" s="2300">
        <v>145459.69899999999</v>
      </c>
      <c r="X25" s="2300">
        <v>159449.08600000001</v>
      </c>
      <c r="Y25" s="2300">
        <v>174696.01699999999</v>
      </c>
      <c r="Z25" s="2300">
        <v>187547.568</v>
      </c>
      <c r="AA25" s="2300">
        <v>212587.709</v>
      </c>
      <c r="AB25" s="2300">
        <v>239467.435</v>
      </c>
      <c r="AC25" s="2300">
        <v>237169.894</v>
      </c>
    </row>
    <row r="26" spans="1:29" ht="14.25" customHeight="1">
      <c r="A26" s="1389" t="s">
        <v>1717</v>
      </c>
      <c r="B26" s="485" t="s">
        <v>1697</v>
      </c>
      <c r="C26" s="1392">
        <v>2.5350000000000001</v>
      </c>
      <c r="D26" s="1390">
        <v>3.3149999999999999</v>
      </c>
      <c r="E26" s="1390">
        <v>3.4809999999999999</v>
      </c>
      <c r="F26" s="1390">
        <v>3.718</v>
      </c>
      <c r="G26" s="1390">
        <v>4.1639999999999997</v>
      </c>
      <c r="H26" s="1390">
        <v>3.9020000000000001</v>
      </c>
      <c r="I26" s="1390">
        <v>4.4589999999999996</v>
      </c>
      <c r="J26" s="1390">
        <v>4.4260000000000002</v>
      </c>
      <c r="K26" s="1390">
        <v>4.6459999999999999</v>
      </c>
      <c r="L26" s="1390">
        <v>4.9530000000000003</v>
      </c>
      <c r="M26" s="1390">
        <v>4.96</v>
      </c>
      <c r="N26" s="1390">
        <v>5.2450000000000001</v>
      </c>
      <c r="O26" s="1390">
        <v>5.6829999999999998</v>
      </c>
      <c r="P26" s="1390">
        <v>5.7919999999999998</v>
      </c>
      <c r="Q26" s="1390">
        <v>5.9</v>
      </c>
      <c r="R26" s="1390">
        <v>5.9550000000000001</v>
      </c>
      <c r="S26" s="1390">
        <v>6.0659999999999998</v>
      </c>
      <c r="T26" s="1390">
        <v>6.2430000000000003</v>
      </c>
      <c r="U26" s="1390">
        <v>6.46</v>
      </c>
      <c r="V26" s="1390">
        <v>6.6340000000000003</v>
      </c>
      <c r="W26" s="1390">
        <v>6.7960000000000003</v>
      </c>
      <c r="X26" s="1390">
        <v>7.14</v>
      </c>
      <c r="Y26" s="1390">
        <v>7.6909999999999998</v>
      </c>
      <c r="Z26" s="1390">
        <v>8.0250000000000004</v>
      </c>
      <c r="AA26" s="1390">
        <v>8.327</v>
      </c>
      <c r="AB26" s="1390">
        <v>8.843</v>
      </c>
      <c r="AC26" s="1390">
        <v>8.4719999999999995</v>
      </c>
    </row>
    <row r="27" spans="1:29" ht="14.25" customHeight="1">
      <c r="A27" s="1391" t="s">
        <v>1718</v>
      </c>
      <c r="B27" s="1391" t="s">
        <v>1695</v>
      </c>
      <c r="C27" s="2301" t="s">
        <v>2139</v>
      </c>
      <c r="D27" s="2300">
        <v>217.709</v>
      </c>
      <c r="E27" s="2300">
        <v>563.43100000000004</v>
      </c>
      <c r="F27" s="2300">
        <v>1426.8889999999999</v>
      </c>
      <c r="G27" s="2300">
        <v>1575.508</v>
      </c>
      <c r="H27" s="2300">
        <v>1820.432</v>
      </c>
      <c r="I27" s="2300">
        <v>1911.876</v>
      </c>
      <c r="J27" s="2300">
        <v>2099.5479999999998</v>
      </c>
      <c r="K27" s="2300">
        <v>2171.1640000000002</v>
      </c>
      <c r="L27" s="2300">
        <v>2318.1509999999998</v>
      </c>
      <c r="M27" s="2300">
        <v>2318.3049999999998</v>
      </c>
      <c r="N27" s="2300">
        <v>2515.5770000000002</v>
      </c>
      <c r="O27" s="2300">
        <v>2658.9870000000001</v>
      </c>
      <c r="P27" s="2300">
        <v>2661.404</v>
      </c>
      <c r="Q27" s="2300">
        <v>2503.884</v>
      </c>
      <c r="R27" s="2300">
        <v>2349.172</v>
      </c>
      <c r="S27" s="2300">
        <v>2519.3780000000002</v>
      </c>
      <c r="T27" s="2300">
        <v>2618.6129999999998</v>
      </c>
      <c r="U27" s="2300">
        <v>2673.4369999999999</v>
      </c>
      <c r="V27" s="2300">
        <v>2838.098</v>
      </c>
      <c r="W27" s="2300">
        <v>2975.1390000000001</v>
      </c>
      <c r="X27" s="2300">
        <v>3217.3049999999998</v>
      </c>
      <c r="Y27" s="2300">
        <v>3484.84</v>
      </c>
      <c r="Z27" s="2300">
        <v>3693.42</v>
      </c>
      <c r="AA27" s="2300">
        <v>4116.9769999999999</v>
      </c>
      <c r="AB27" s="2300">
        <v>4476.335</v>
      </c>
      <c r="AC27" s="2300">
        <v>4780.4399999999996</v>
      </c>
    </row>
    <row r="28" spans="1:29" ht="14.25" customHeight="1">
      <c r="A28" s="1389" t="s">
        <v>1719</v>
      </c>
      <c r="B28" s="485" t="s">
        <v>1697</v>
      </c>
      <c r="C28" s="1390" t="s">
        <v>2139</v>
      </c>
      <c r="D28" s="1390">
        <v>4.8049999999999997</v>
      </c>
      <c r="E28" s="1390">
        <v>5.3079999999999998</v>
      </c>
      <c r="F28" s="1390">
        <v>5.9249999999999998</v>
      </c>
      <c r="G28" s="1390">
        <v>6.3810000000000002</v>
      </c>
      <c r="H28" s="1390">
        <v>6.76</v>
      </c>
      <c r="I28" s="1390">
        <v>6.9610000000000003</v>
      </c>
      <c r="J28" s="1390">
        <v>7.28</v>
      </c>
      <c r="K28" s="1390">
        <v>7.125</v>
      </c>
      <c r="L28" s="1390">
        <v>6.6379999999999999</v>
      </c>
      <c r="M28" s="1390">
        <v>6.1580000000000004</v>
      </c>
      <c r="N28" s="1390">
        <v>6.2309999999999999</v>
      </c>
      <c r="O28" s="1390">
        <v>6.95</v>
      </c>
      <c r="P28" s="1390">
        <v>6.6619999999999999</v>
      </c>
      <c r="Q28" s="1390">
        <v>5.952</v>
      </c>
      <c r="R28" s="1390">
        <v>5.2939999999999996</v>
      </c>
      <c r="S28" s="1390">
        <v>5.2359999999999998</v>
      </c>
      <c r="T28" s="1390">
        <v>5.23</v>
      </c>
      <c r="U28" s="1390">
        <v>5.0810000000000004</v>
      </c>
      <c r="V28" s="1390">
        <v>5.0709999999999997</v>
      </c>
      <c r="W28" s="1390">
        <v>5.1349999999999998</v>
      </c>
      <c r="X28" s="1390">
        <v>5.274</v>
      </c>
      <c r="Y28" s="1390">
        <v>5.4660000000000002</v>
      </c>
      <c r="Z28" s="1390">
        <v>5.7670000000000003</v>
      </c>
      <c r="AA28" s="1390">
        <v>5.6079999999999997</v>
      </c>
      <c r="AB28" s="1390">
        <v>5.609</v>
      </c>
      <c r="AC28" s="1390">
        <v>5.6680000000000001</v>
      </c>
    </row>
    <row r="29" spans="1:29" ht="14.25" customHeight="1">
      <c r="A29" s="1391" t="s">
        <v>1720</v>
      </c>
      <c r="B29" s="1391" t="s">
        <v>1695</v>
      </c>
      <c r="C29" s="2300" t="s">
        <v>2139</v>
      </c>
      <c r="D29" s="2300">
        <v>10620.04</v>
      </c>
      <c r="E29" s="2300">
        <v>20929.565999999999</v>
      </c>
      <c r="F29" s="2300">
        <v>42171.678999999996</v>
      </c>
      <c r="G29" s="2300">
        <v>46275.731</v>
      </c>
      <c r="H29" s="2300">
        <v>53242.531999999999</v>
      </c>
      <c r="I29" s="2300">
        <v>53681.834000000003</v>
      </c>
      <c r="J29" s="2300">
        <v>56897.504000000001</v>
      </c>
      <c r="K29" s="2300">
        <v>58481.184000000001</v>
      </c>
      <c r="L29" s="2300">
        <v>62574.046999999999</v>
      </c>
      <c r="M29" s="2300">
        <v>66789.077000000005</v>
      </c>
      <c r="N29" s="2300">
        <v>72004.759000000005</v>
      </c>
      <c r="O29" s="2300">
        <v>73293.524999999994</v>
      </c>
      <c r="P29" s="2300">
        <v>74352.805999999997</v>
      </c>
      <c r="Q29" s="2300">
        <v>76243.576000000001</v>
      </c>
      <c r="R29" s="2300">
        <v>80127.801999999996</v>
      </c>
      <c r="S29" s="2300">
        <v>82743.542000000001</v>
      </c>
      <c r="T29" s="2300">
        <v>83221.532999999996</v>
      </c>
      <c r="U29" s="2300">
        <v>83485.884000000005</v>
      </c>
      <c r="V29" s="2300">
        <v>86783.691000000006</v>
      </c>
      <c r="W29" s="2300">
        <v>90003.956999999995</v>
      </c>
      <c r="X29" s="2300">
        <v>94468.421000000002</v>
      </c>
      <c r="Y29" s="2300">
        <v>102480.249</v>
      </c>
      <c r="Z29" s="2300">
        <v>113647.80499999999</v>
      </c>
      <c r="AA29" s="2300">
        <v>128284.186</v>
      </c>
      <c r="AB29" s="2300">
        <v>133048.70499999999</v>
      </c>
      <c r="AC29" s="2300">
        <v>136130.35999999999</v>
      </c>
    </row>
    <row r="30" spans="1:29" ht="14.25" customHeight="1">
      <c r="A30" s="1389" t="s">
        <v>1721</v>
      </c>
      <c r="B30" s="485" t="s">
        <v>1697</v>
      </c>
      <c r="C30" s="1390" t="s">
        <v>2139</v>
      </c>
      <c r="D30" s="1390">
        <v>6.5039999999999996</v>
      </c>
      <c r="E30" s="1390">
        <v>6.9820000000000002</v>
      </c>
      <c r="F30" s="1390">
        <v>7.7039999999999997</v>
      </c>
      <c r="G30" s="1390">
        <v>8.0419999999999998</v>
      </c>
      <c r="H30" s="1390">
        <v>8.6189999999999998</v>
      </c>
      <c r="I30" s="1390">
        <v>9.02</v>
      </c>
      <c r="J30" s="1390">
        <v>9.0719999999999992</v>
      </c>
      <c r="K30" s="1390">
        <v>9.06</v>
      </c>
      <c r="L30" s="1390">
        <v>9.0359999999999996</v>
      </c>
      <c r="M30" s="1390">
        <v>9.0009999999999994</v>
      </c>
      <c r="N30" s="1390">
        <v>9.218</v>
      </c>
      <c r="O30" s="1390">
        <v>9.9079999999999995</v>
      </c>
      <c r="P30" s="1390">
        <v>10.095000000000001</v>
      </c>
      <c r="Q30" s="1390">
        <v>10.145</v>
      </c>
      <c r="R30" s="1390">
        <v>10.455</v>
      </c>
      <c r="S30" s="1390">
        <v>10.502000000000001</v>
      </c>
      <c r="T30" s="1390">
        <v>10.457000000000001</v>
      </c>
      <c r="U30" s="1390">
        <v>10.189</v>
      </c>
      <c r="V30" s="1390">
        <v>10.125</v>
      </c>
      <c r="W30" s="1390">
        <v>9.9369999999999994</v>
      </c>
      <c r="X30" s="1390">
        <v>9.8510000000000009</v>
      </c>
      <c r="Y30" s="1390">
        <v>9.9359999999999999</v>
      </c>
      <c r="Z30" s="1390">
        <v>10.95</v>
      </c>
      <c r="AA30" s="1390">
        <v>11.135</v>
      </c>
      <c r="AB30" s="1390">
        <v>10.031000000000001</v>
      </c>
      <c r="AC30" s="1390">
        <v>9.8320000000000007</v>
      </c>
    </row>
    <row r="31" spans="1:29" ht="14.25" customHeight="1">
      <c r="A31" s="1391" t="s">
        <v>1722</v>
      </c>
      <c r="B31" s="1391" t="s">
        <v>1695</v>
      </c>
      <c r="C31" s="2300">
        <v>597.68600000000004</v>
      </c>
      <c r="D31" s="2300">
        <v>2484.402</v>
      </c>
      <c r="E31" s="2300">
        <v>5772.3580000000002</v>
      </c>
      <c r="F31" s="2300">
        <v>12549.588</v>
      </c>
      <c r="G31" s="2300">
        <v>13266.779</v>
      </c>
      <c r="H31" s="2300">
        <v>15380.846</v>
      </c>
      <c r="I31" s="2300">
        <v>15737.72</v>
      </c>
      <c r="J31" s="2300">
        <v>16785.278999999999</v>
      </c>
      <c r="K31" s="2300">
        <v>17295.145</v>
      </c>
      <c r="L31" s="2300">
        <v>18477.772000000001</v>
      </c>
      <c r="M31" s="2300">
        <v>20305.655999999999</v>
      </c>
      <c r="N31" s="2300">
        <v>21955.249</v>
      </c>
      <c r="O31" s="2300">
        <v>22578.973000000002</v>
      </c>
      <c r="P31" s="2300">
        <v>23358.739000000001</v>
      </c>
      <c r="Q31" s="2300">
        <v>24592.991999999998</v>
      </c>
      <c r="R31" s="2300">
        <v>26144.639999999999</v>
      </c>
      <c r="S31" s="2300">
        <v>27866.172999999999</v>
      </c>
      <c r="T31" s="2300">
        <v>29320.121999999999</v>
      </c>
      <c r="U31" s="2300">
        <v>29722.048999999999</v>
      </c>
      <c r="V31" s="2300">
        <v>30905.759999999998</v>
      </c>
      <c r="W31" s="2300">
        <v>32898.618000000002</v>
      </c>
      <c r="X31" s="2300">
        <v>34501.31</v>
      </c>
      <c r="Y31" s="2300">
        <v>36941.563999999998</v>
      </c>
      <c r="Z31" s="2300">
        <v>38844.483999999997</v>
      </c>
      <c r="AA31" s="2300">
        <v>42670.319000000003</v>
      </c>
      <c r="AB31" s="2300">
        <v>46564.904000000002</v>
      </c>
      <c r="AC31" s="2300" t="s">
        <v>2139</v>
      </c>
    </row>
    <row r="32" spans="1:29" ht="14.25" customHeight="1">
      <c r="A32" s="1389" t="s">
        <v>1723</v>
      </c>
      <c r="B32" s="485" t="s">
        <v>1697</v>
      </c>
      <c r="C32" s="1390">
        <v>3.9929999999999999</v>
      </c>
      <c r="D32" s="1390">
        <v>5.41</v>
      </c>
      <c r="E32" s="1390">
        <v>7.0750000000000002</v>
      </c>
      <c r="F32" s="1390">
        <v>7.7030000000000003</v>
      </c>
      <c r="G32" s="1390">
        <v>8.01</v>
      </c>
      <c r="H32" s="1390">
        <v>8.9830000000000005</v>
      </c>
      <c r="I32" s="1390">
        <v>9.1940000000000008</v>
      </c>
      <c r="J32" s="1390">
        <v>8.7959999999999994</v>
      </c>
      <c r="K32" s="1390">
        <v>8.2989999999999995</v>
      </c>
      <c r="L32" s="1390">
        <v>7.8819999999999997</v>
      </c>
      <c r="M32" s="1390">
        <v>8.0169999999999995</v>
      </c>
      <c r="N32" s="1390">
        <v>7.915</v>
      </c>
      <c r="O32" s="1390">
        <v>9.0329999999999995</v>
      </c>
      <c r="P32" s="1390">
        <v>8.8580000000000005</v>
      </c>
      <c r="Q32" s="1390">
        <v>8.7349999999999994</v>
      </c>
      <c r="R32" s="1390">
        <v>8.7219999999999995</v>
      </c>
      <c r="S32" s="1390">
        <v>8.8740000000000006</v>
      </c>
      <c r="T32" s="1390">
        <v>9.2829999999999995</v>
      </c>
      <c r="U32" s="1390">
        <v>10.07</v>
      </c>
      <c r="V32" s="1390">
        <v>10.53</v>
      </c>
      <c r="W32" s="1390">
        <v>10.23</v>
      </c>
      <c r="X32" s="1390">
        <v>9.9600000000000009</v>
      </c>
      <c r="Y32" s="1390">
        <v>10.438000000000001</v>
      </c>
      <c r="Z32" s="1390">
        <v>11.423999999999999</v>
      </c>
      <c r="AA32" s="1390">
        <v>9.8140000000000001</v>
      </c>
      <c r="AB32" s="1390">
        <v>7.9089999999999998</v>
      </c>
      <c r="AC32" s="1390" t="s">
        <v>2139</v>
      </c>
    </row>
    <row r="33" spans="1:29" ht="14.25" customHeight="1">
      <c r="A33" s="1391" t="s">
        <v>1724</v>
      </c>
      <c r="B33" s="1391" t="s">
        <v>1695</v>
      </c>
      <c r="C33" s="2300">
        <v>387.13</v>
      </c>
      <c r="D33" s="2300">
        <v>2495.3539999999998</v>
      </c>
      <c r="E33" s="2300">
        <v>6293.1980000000003</v>
      </c>
      <c r="F33" s="2300">
        <v>16909.448</v>
      </c>
      <c r="G33" s="2300">
        <v>17723.239000000001</v>
      </c>
      <c r="H33" s="2300">
        <v>19162.931</v>
      </c>
      <c r="I33" s="2300">
        <v>20099.449000000001</v>
      </c>
      <c r="J33" s="2300">
        <v>21860.876</v>
      </c>
      <c r="K33" s="2300">
        <v>22936.248</v>
      </c>
      <c r="L33" s="2300">
        <v>23568.039000000001</v>
      </c>
      <c r="M33" s="2300">
        <v>24254.664000000001</v>
      </c>
      <c r="N33" s="2300">
        <v>25846.786</v>
      </c>
      <c r="O33" s="2300">
        <v>26563.374</v>
      </c>
      <c r="P33" s="2300">
        <v>27282.702000000001</v>
      </c>
      <c r="Q33" s="2300">
        <v>25945.107</v>
      </c>
      <c r="R33" s="2300">
        <v>25454.923999999999</v>
      </c>
      <c r="S33" s="2300">
        <v>26186.757000000001</v>
      </c>
      <c r="T33" s="2300">
        <v>26393.65</v>
      </c>
      <c r="U33" s="2300">
        <v>27306.285</v>
      </c>
      <c r="V33" s="2300">
        <v>29067.975999999999</v>
      </c>
      <c r="W33" s="2300">
        <v>29936.738000000001</v>
      </c>
      <c r="X33" s="2300">
        <v>32230.82</v>
      </c>
      <c r="Y33" s="2300">
        <v>35294.182999999997</v>
      </c>
      <c r="Z33" s="2300">
        <v>36915.347999999998</v>
      </c>
      <c r="AA33" s="2300">
        <v>43791.114000000001</v>
      </c>
      <c r="AB33" s="2300">
        <v>48092.828999999998</v>
      </c>
      <c r="AC33" s="2300" t="s">
        <v>2139</v>
      </c>
    </row>
    <row r="34" spans="1:29" ht="14.25" customHeight="1">
      <c r="A34" s="1389" t="s">
        <v>1725</v>
      </c>
      <c r="B34" s="485" t="s">
        <v>1697</v>
      </c>
      <c r="C34" s="1390">
        <v>2.2610000000000001</v>
      </c>
      <c r="D34" s="1390">
        <v>4.7889999999999997</v>
      </c>
      <c r="E34" s="1390">
        <v>5.516</v>
      </c>
      <c r="F34" s="1390">
        <v>8.6010000000000009</v>
      </c>
      <c r="G34" s="1390">
        <v>8.6280000000000001</v>
      </c>
      <c r="H34" s="1390">
        <v>8.7859999999999996</v>
      </c>
      <c r="I34" s="1390">
        <v>9.1240000000000006</v>
      </c>
      <c r="J34" s="1390">
        <v>9.5329999999999995</v>
      </c>
      <c r="K34" s="1390">
        <v>9.6530000000000005</v>
      </c>
      <c r="L34" s="1390">
        <v>9.3539999999999992</v>
      </c>
      <c r="M34" s="1390">
        <v>9.2520000000000007</v>
      </c>
      <c r="N34" s="1390">
        <v>9.5830000000000002</v>
      </c>
      <c r="O34" s="1390">
        <v>10.131</v>
      </c>
      <c r="P34" s="1390">
        <v>10.019</v>
      </c>
      <c r="Q34" s="1390">
        <v>9.718</v>
      </c>
      <c r="R34" s="1390">
        <v>9.64</v>
      </c>
      <c r="S34" s="1390">
        <v>9.3949999999999996</v>
      </c>
      <c r="T34" s="1390">
        <v>9.3360000000000003</v>
      </c>
      <c r="U34" s="1390">
        <v>9.3330000000000002</v>
      </c>
      <c r="V34" s="1390">
        <v>9.4</v>
      </c>
      <c r="W34" s="1390">
        <v>9.327</v>
      </c>
      <c r="X34" s="1390">
        <v>9.4209999999999994</v>
      </c>
      <c r="Y34" s="1390">
        <v>9.5090000000000003</v>
      </c>
      <c r="Z34" s="1390">
        <v>10.521000000000001</v>
      </c>
      <c r="AA34" s="1390">
        <v>11.22</v>
      </c>
      <c r="AB34" s="1390">
        <v>10.548999999999999</v>
      </c>
      <c r="AC34" s="1390" t="s">
        <v>2139</v>
      </c>
    </row>
    <row r="35" spans="1:29" ht="14.25" customHeight="1">
      <c r="A35" s="1391" t="s">
        <v>1726</v>
      </c>
      <c r="B35" s="1391" t="s">
        <v>1695</v>
      </c>
      <c r="C35" s="2300">
        <v>2804.72</v>
      </c>
      <c r="D35" s="2300">
        <v>12381.846</v>
      </c>
      <c r="E35" s="2300">
        <v>31933.862000000001</v>
      </c>
      <c r="F35" s="2300">
        <v>61842.493000000002</v>
      </c>
      <c r="G35" s="2300">
        <v>66833.509000000005</v>
      </c>
      <c r="H35" s="2300">
        <v>74721.794999999998</v>
      </c>
      <c r="I35" s="2300">
        <v>85371.085999999996</v>
      </c>
      <c r="J35" s="2300">
        <v>91496.528000000006</v>
      </c>
      <c r="K35" s="2300">
        <v>97237.798999999999</v>
      </c>
      <c r="L35" s="2300">
        <v>106938.52</v>
      </c>
      <c r="M35" s="2300">
        <v>113211.96400000001</v>
      </c>
      <c r="N35" s="2300">
        <v>123793.785</v>
      </c>
      <c r="O35" s="2300">
        <v>128275.382</v>
      </c>
      <c r="P35" s="2300">
        <v>128759.731</v>
      </c>
      <c r="Q35" s="2300">
        <v>129077.42200000001</v>
      </c>
      <c r="R35" s="2300">
        <v>129111.99400000001</v>
      </c>
      <c r="S35" s="2300">
        <v>130536.967</v>
      </c>
      <c r="T35" s="2300">
        <v>134618.69</v>
      </c>
      <c r="U35" s="2300">
        <v>142279.709</v>
      </c>
      <c r="V35" s="2300">
        <v>148574.12700000001</v>
      </c>
      <c r="W35" s="2300">
        <v>156930.73000000001</v>
      </c>
      <c r="X35" s="2300">
        <v>162847.21900000001</v>
      </c>
      <c r="Y35" s="2300">
        <v>180091.573</v>
      </c>
      <c r="Z35" s="2300">
        <v>189259.114</v>
      </c>
      <c r="AA35" s="2300">
        <v>209003.33100000001</v>
      </c>
      <c r="AB35" s="2300">
        <v>226682.86799999999</v>
      </c>
      <c r="AC35" s="2300">
        <v>238241.158</v>
      </c>
    </row>
    <row r="36" spans="1:29" ht="14.25" customHeight="1">
      <c r="A36" s="1389" t="s">
        <v>1727</v>
      </c>
      <c r="B36" s="485" t="s">
        <v>1697</v>
      </c>
      <c r="C36" s="1390">
        <v>3.1389999999999998</v>
      </c>
      <c r="D36" s="1390">
        <v>4.9580000000000002</v>
      </c>
      <c r="E36" s="1390">
        <v>6.0890000000000004</v>
      </c>
      <c r="F36" s="1390">
        <v>6.8019999999999996</v>
      </c>
      <c r="G36" s="1390">
        <v>6.7690000000000001</v>
      </c>
      <c r="H36" s="1390">
        <v>6.7990000000000004</v>
      </c>
      <c r="I36" s="1390">
        <v>7.5919999999999996</v>
      </c>
      <c r="J36" s="1390">
        <v>7.6840000000000002</v>
      </c>
      <c r="K36" s="1390">
        <v>7.7779999999999996</v>
      </c>
      <c r="L36" s="1390">
        <v>7.8710000000000004</v>
      </c>
      <c r="M36" s="1390">
        <v>7.9619999999999997</v>
      </c>
      <c r="N36" s="1390">
        <v>8.4290000000000003</v>
      </c>
      <c r="O36" s="1390">
        <v>9.1530000000000005</v>
      </c>
      <c r="P36" s="1390">
        <v>9.17</v>
      </c>
      <c r="Q36" s="1390">
        <v>9.2170000000000005</v>
      </c>
      <c r="R36" s="1390">
        <v>9.2189999999999994</v>
      </c>
      <c r="S36" s="1390">
        <v>9.1370000000000005</v>
      </c>
      <c r="T36" s="1390">
        <v>9.1509999999999998</v>
      </c>
      <c r="U36" s="1390">
        <v>9.1760000000000002</v>
      </c>
      <c r="V36" s="1390">
        <v>9.0129999999999999</v>
      </c>
      <c r="W36" s="1390">
        <v>9.0220000000000002</v>
      </c>
      <c r="X36" s="1390">
        <v>9.0709999999999997</v>
      </c>
      <c r="Y36" s="1390">
        <v>9.2149999999999999</v>
      </c>
      <c r="Z36" s="1390">
        <v>10.795</v>
      </c>
      <c r="AA36" s="1390">
        <v>10.343999999999999</v>
      </c>
      <c r="AB36" s="1390">
        <v>9.68</v>
      </c>
      <c r="AC36" s="1390">
        <v>9.2210000000000001</v>
      </c>
    </row>
    <row r="37" spans="1:29" ht="14.25" customHeight="1">
      <c r="A37" s="1391" t="s">
        <v>1728</v>
      </c>
      <c r="B37" s="1391" t="s">
        <v>1695</v>
      </c>
      <c r="C37" s="2300">
        <v>2187.81</v>
      </c>
      <c r="D37" s="2300">
        <v>7464.2510000000002</v>
      </c>
      <c r="E37" s="2300">
        <v>12749.304</v>
      </c>
      <c r="F37" s="2300">
        <v>19488.418000000001</v>
      </c>
      <c r="G37" s="2300">
        <v>21340.195</v>
      </c>
      <c r="H37" s="2300">
        <v>23516.13</v>
      </c>
      <c r="I37" s="2300">
        <v>23948.056</v>
      </c>
      <c r="J37" s="2300">
        <v>24941.027999999998</v>
      </c>
      <c r="K37" s="2300">
        <v>25373.41</v>
      </c>
      <c r="L37" s="2300">
        <v>27250.735000000001</v>
      </c>
      <c r="M37" s="2300">
        <v>29410.332999999999</v>
      </c>
      <c r="N37" s="2300">
        <v>31365.332999999999</v>
      </c>
      <c r="O37" s="2300">
        <v>31954.050999999999</v>
      </c>
      <c r="P37" s="2300">
        <v>31998.327000000001</v>
      </c>
      <c r="Q37" s="2300">
        <v>42221.18</v>
      </c>
      <c r="R37" s="2300">
        <v>44735.250999999997</v>
      </c>
      <c r="S37" s="2300">
        <v>45560.036999999997</v>
      </c>
      <c r="T37" s="2300">
        <v>47364.58</v>
      </c>
      <c r="U37" s="2300">
        <v>49288.597999999998</v>
      </c>
      <c r="V37" s="2300">
        <v>51228.317000000003</v>
      </c>
      <c r="W37" s="2300">
        <v>52798.77</v>
      </c>
      <c r="X37" s="2300">
        <v>55482.656000000003</v>
      </c>
      <c r="Y37" s="2300">
        <v>59534.158000000003</v>
      </c>
      <c r="Z37" s="2300">
        <v>62832.103000000003</v>
      </c>
      <c r="AA37" s="2300">
        <v>68922.497000000003</v>
      </c>
      <c r="AB37" s="2300">
        <v>73161.701000000001</v>
      </c>
      <c r="AC37" s="2300">
        <v>77591.562000000005</v>
      </c>
    </row>
    <row r="38" spans="1:29" ht="14.25" customHeight="1">
      <c r="A38" s="1389" t="s">
        <v>1729</v>
      </c>
      <c r="B38" s="485" t="s">
        <v>1697</v>
      </c>
      <c r="C38" s="1390">
        <v>5.4359999999999999</v>
      </c>
      <c r="D38" s="1390">
        <v>7.7359999999999998</v>
      </c>
      <c r="E38" s="1390">
        <v>7.1639999999999997</v>
      </c>
      <c r="F38" s="1390">
        <v>7.3250000000000002</v>
      </c>
      <c r="G38" s="1390">
        <v>7.8929999999999998</v>
      </c>
      <c r="H38" s="1390">
        <v>8.1859999999999999</v>
      </c>
      <c r="I38" s="1390">
        <v>8.3170000000000002</v>
      </c>
      <c r="J38" s="1390">
        <v>8.1430000000000007</v>
      </c>
      <c r="K38" s="1390">
        <v>8.16</v>
      </c>
      <c r="L38" s="1390">
        <v>8.0419999999999998</v>
      </c>
      <c r="M38" s="1390">
        <v>7.9880000000000004</v>
      </c>
      <c r="N38" s="1390">
        <v>8.2260000000000009</v>
      </c>
      <c r="O38" s="1390">
        <v>8.7769999999999992</v>
      </c>
      <c r="P38" s="1390">
        <v>8.3239999999999998</v>
      </c>
      <c r="Q38" s="1390">
        <v>10.502000000000001</v>
      </c>
      <c r="R38" s="1390">
        <v>10.834</v>
      </c>
      <c r="S38" s="1390">
        <v>10.987</v>
      </c>
      <c r="T38" s="1390">
        <v>11.071999999999999</v>
      </c>
      <c r="U38" s="1390">
        <v>10.933</v>
      </c>
      <c r="V38" s="1390">
        <v>10.981999999999999</v>
      </c>
      <c r="W38" s="1390">
        <v>10.965999999999999</v>
      </c>
      <c r="X38" s="1390">
        <v>11.125</v>
      </c>
      <c r="Y38" s="1390">
        <v>10.961</v>
      </c>
      <c r="Z38" s="1390">
        <v>11.443</v>
      </c>
      <c r="AA38" s="1390">
        <v>11.327999999999999</v>
      </c>
      <c r="AB38" s="1390">
        <v>10.946</v>
      </c>
      <c r="AC38" s="1390">
        <v>11.278</v>
      </c>
    </row>
    <row r="39" spans="1:29" ht="14.25" customHeight="1">
      <c r="A39" s="1391" t="s">
        <v>1730</v>
      </c>
      <c r="B39" s="1391" t="s">
        <v>1695</v>
      </c>
      <c r="C39" s="2300">
        <v>2017.98</v>
      </c>
      <c r="D39" s="2300">
        <v>6069.5360000000001</v>
      </c>
      <c r="E39" s="2300">
        <v>14342.886</v>
      </c>
      <c r="F39" s="2300">
        <v>23902.484</v>
      </c>
      <c r="G39" s="2300">
        <v>25704.216</v>
      </c>
      <c r="H39" s="2300">
        <v>28316.333999999999</v>
      </c>
      <c r="I39" s="2300">
        <v>28730.928</v>
      </c>
      <c r="J39" s="2300">
        <v>30354.75</v>
      </c>
      <c r="K39" s="2300">
        <v>30537.228999999999</v>
      </c>
      <c r="L39" s="2300">
        <v>31676.771000000001</v>
      </c>
      <c r="M39" s="2300">
        <v>34716.311000000002</v>
      </c>
      <c r="N39" s="2300">
        <v>37512.288</v>
      </c>
      <c r="O39" s="2300">
        <v>39180.154999999999</v>
      </c>
      <c r="P39" s="2300">
        <v>39719.254999999997</v>
      </c>
      <c r="Q39" s="2300">
        <v>41610.646000000001</v>
      </c>
      <c r="R39" s="2300">
        <v>44511.129000000001</v>
      </c>
      <c r="S39" s="2300">
        <v>48083.14</v>
      </c>
      <c r="T39" s="2300">
        <v>50167.474999999999</v>
      </c>
      <c r="U39" s="2300">
        <v>52818.637999999999</v>
      </c>
      <c r="V39" s="2300">
        <v>55887.722000000002</v>
      </c>
      <c r="W39" s="2300">
        <v>56739.883999999998</v>
      </c>
      <c r="X39" s="2300">
        <v>58223.262000000002</v>
      </c>
      <c r="Y39" s="2300">
        <v>63083.584000000003</v>
      </c>
      <c r="Z39" s="2300">
        <v>65832.282999999996</v>
      </c>
      <c r="AA39" s="2300">
        <v>73045.89</v>
      </c>
      <c r="AB39" s="2300">
        <v>79778.077000000005</v>
      </c>
      <c r="AC39" s="2300">
        <v>82674.481</v>
      </c>
    </row>
    <row r="40" spans="1:29" ht="14.25" customHeight="1">
      <c r="A40" s="1389" t="s">
        <v>1731</v>
      </c>
      <c r="B40" s="485" t="s">
        <v>1697</v>
      </c>
      <c r="C40" s="1390">
        <v>4.7590000000000003</v>
      </c>
      <c r="D40" s="1390">
        <v>6.4390000000000001</v>
      </c>
      <c r="E40" s="1390">
        <v>7.625</v>
      </c>
      <c r="F40" s="1390">
        <v>9.1340000000000003</v>
      </c>
      <c r="G40" s="1390">
        <v>9.4600000000000009</v>
      </c>
      <c r="H40" s="1390">
        <v>9.8800000000000008</v>
      </c>
      <c r="I40" s="1390">
        <v>10.137</v>
      </c>
      <c r="J40" s="1390">
        <v>10.226000000000001</v>
      </c>
      <c r="K40" s="1390">
        <v>10.058</v>
      </c>
      <c r="L40" s="1390">
        <v>9.58</v>
      </c>
      <c r="M40" s="1390">
        <v>9.4169999999999998</v>
      </c>
      <c r="N40" s="1390">
        <v>9.532</v>
      </c>
      <c r="O40" s="1390">
        <v>10.141999999999999</v>
      </c>
      <c r="P40" s="1390">
        <v>9.9909999999999997</v>
      </c>
      <c r="Q40" s="1390">
        <v>10.103999999999999</v>
      </c>
      <c r="R40" s="1390">
        <v>10.335000000000001</v>
      </c>
      <c r="S40" s="1390">
        <v>10.593999999999999</v>
      </c>
      <c r="T40" s="1390">
        <v>10.675000000000001</v>
      </c>
      <c r="U40" s="1390">
        <v>10.98</v>
      </c>
      <c r="V40" s="1390">
        <v>11.202</v>
      </c>
      <c r="W40" s="1390">
        <v>11.375</v>
      </c>
      <c r="X40" s="1390">
        <v>11.157999999999999</v>
      </c>
      <c r="Y40" s="1390">
        <v>11.395</v>
      </c>
      <c r="Z40" s="1390">
        <v>11.99</v>
      </c>
      <c r="AA40" s="1390">
        <v>11.959</v>
      </c>
      <c r="AB40" s="1390">
        <v>11.599</v>
      </c>
      <c r="AC40" s="1390">
        <v>11.691000000000001</v>
      </c>
    </row>
    <row r="41" spans="1:29" ht="14.25" customHeight="1">
      <c r="A41" s="1391" t="s">
        <v>1732</v>
      </c>
      <c r="B41" s="1391" t="s">
        <v>1695</v>
      </c>
      <c r="C41" s="2300">
        <v>6906.9290000000001</v>
      </c>
      <c r="D41" s="2300">
        <v>21690.093000000001</v>
      </c>
      <c r="E41" s="2300">
        <v>44789.688000000002</v>
      </c>
      <c r="F41" s="2300">
        <v>111263.587</v>
      </c>
      <c r="G41" s="2300">
        <v>123346.408</v>
      </c>
      <c r="H41" s="2300">
        <v>138709.799</v>
      </c>
      <c r="I41" s="2300">
        <v>146647.535</v>
      </c>
      <c r="J41" s="2300">
        <v>163228.32500000001</v>
      </c>
      <c r="K41" s="2300">
        <v>164765.73699999999</v>
      </c>
      <c r="L41" s="2300">
        <v>177117.77900000001</v>
      </c>
      <c r="M41" s="2300">
        <v>187731.12700000001</v>
      </c>
      <c r="N41" s="2300">
        <v>197909.66200000001</v>
      </c>
      <c r="O41" s="2300">
        <v>202510.283</v>
      </c>
      <c r="P41" s="2300">
        <v>211986.73800000001</v>
      </c>
      <c r="Q41" s="2300">
        <v>217659.973</v>
      </c>
      <c r="R41" s="2300">
        <v>228315.68400000001</v>
      </c>
      <c r="S41" s="2300">
        <v>237113.66200000001</v>
      </c>
      <c r="T41" s="2300">
        <v>244728.58199999999</v>
      </c>
      <c r="U41" s="2300">
        <v>250133.375</v>
      </c>
      <c r="V41" s="2300">
        <v>261403.50599999999</v>
      </c>
      <c r="W41" s="2300">
        <v>269431.83399999997</v>
      </c>
      <c r="X41" s="2300">
        <v>279422.33399999997</v>
      </c>
      <c r="Y41" s="2300">
        <v>304465.408</v>
      </c>
      <c r="Z41" s="2300">
        <v>359146.23200000002</v>
      </c>
      <c r="AA41" s="2300">
        <v>387476.01299999998</v>
      </c>
      <c r="AB41" s="2300">
        <v>418328.08600000001</v>
      </c>
      <c r="AC41" s="2300">
        <v>437747.13199999998</v>
      </c>
    </row>
    <row r="42" spans="1:29" ht="14.25" customHeight="1">
      <c r="A42" s="1389" t="s">
        <v>1733</v>
      </c>
      <c r="B42" s="485" t="s">
        <v>1697</v>
      </c>
      <c r="C42" s="1390">
        <v>3.9710000000000001</v>
      </c>
      <c r="D42" s="1390">
        <v>5.0629999999999997</v>
      </c>
      <c r="E42" s="1390">
        <v>5.09</v>
      </c>
      <c r="F42" s="1390">
        <v>7.1459999999999999</v>
      </c>
      <c r="G42" s="1390">
        <v>7.4329999999999998</v>
      </c>
      <c r="H42" s="1390">
        <v>7.859</v>
      </c>
      <c r="I42" s="1390">
        <v>8.0519999999999996</v>
      </c>
      <c r="J42" s="1390">
        <v>8.3219999999999992</v>
      </c>
      <c r="K42" s="1390">
        <v>8.3810000000000002</v>
      </c>
      <c r="L42" s="1390">
        <v>8.5399999999999991</v>
      </c>
      <c r="M42" s="1390">
        <v>8.76</v>
      </c>
      <c r="N42" s="1390">
        <v>9.0329999999999995</v>
      </c>
      <c r="O42" s="1390">
        <v>9.8390000000000004</v>
      </c>
      <c r="P42" s="1390">
        <v>9.7880000000000003</v>
      </c>
      <c r="Q42" s="1390">
        <v>9.7970000000000006</v>
      </c>
      <c r="R42" s="1390">
        <v>9.8930000000000007</v>
      </c>
      <c r="S42" s="1390">
        <v>9.9909999999999997</v>
      </c>
      <c r="T42" s="1390">
        <v>9.9770000000000003</v>
      </c>
      <c r="U42" s="1390">
        <v>9.94</v>
      </c>
      <c r="V42" s="1390">
        <v>9.8710000000000004</v>
      </c>
      <c r="W42" s="1390">
        <v>9.7050000000000001</v>
      </c>
      <c r="X42" s="1390">
        <v>9.7949999999999999</v>
      </c>
      <c r="Y42" s="1390">
        <v>9.98</v>
      </c>
      <c r="Z42" s="1390">
        <v>12.103999999999999</v>
      </c>
      <c r="AA42" s="1390">
        <v>12.083</v>
      </c>
      <c r="AB42" s="1390">
        <v>11.097</v>
      </c>
      <c r="AC42" s="1390">
        <v>10.991</v>
      </c>
    </row>
    <row r="43" spans="1:29" ht="14.25" customHeight="1">
      <c r="A43" s="1391" t="s">
        <v>1734</v>
      </c>
      <c r="B43" s="1391" t="s">
        <v>1695</v>
      </c>
      <c r="C43" s="2300">
        <v>67044</v>
      </c>
      <c r="D43" s="2300">
        <v>235473</v>
      </c>
      <c r="E43" s="2300">
        <v>670174.26699999999</v>
      </c>
      <c r="F43" s="2302">
        <v>1280346.0419999999</v>
      </c>
      <c r="G43" s="2300">
        <v>1393446.49</v>
      </c>
      <c r="H43" s="2300">
        <v>1529567.247</v>
      </c>
      <c r="I43" s="2300">
        <v>1661823.936</v>
      </c>
      <c r="J43" s="2300">
        <v>1777752.4580000001</v>
      </c>
      <c r="K43" s="2300">
        <v>1901044.7830000001</v>
      </c>
      <c r="L43" s="2300">
        <v>2032104.844</v>
      </c>
      <c r="M43" s="2300">
        <v>2159312.4049999998</v>
      </c>
      <c r="N43" s="2300">
        <v>2246087.7799999998</v>
      </c>
      <c r="O43" s="2300">
        <v>2345544.6090000002</v>
      </c>
      <c r="P43" s="2300">
        <v>2437515.6159999999</v>
      </c>
      <c r="Q43" s="2300">
        <v>2517797.4509999999</v>
      </c>
      <c r="R43" s="2300">
        <v>2620100.0159999998</v>
      </c>
      <c r="S43" s="2300">
        <v>2692852.23</v>
      </c>
      <c r="T43" s="2300">
        <v>2842232.585</v>
      </c>
      <c r="U43" s="2300">
        <v>3000667.5070000002</v>
      </c>
      <c r="V43" s="2300">
        <v>3138923.5490000001</v>
      </c>
      <c r="W43" s="2300">
        <v>3263115.5210000002</v>
      </c>
      <c r="X43" s="2300">
        <v>3411036.7140000002</v>
      </c>
      <c r="Y43" s="2300">
        <v>3563759.875</v>
      </c>
      <c r="Z43" s="2300">
        <v>3953920.61</v>
      </c>
      <c r="AA43" s="2300">
        <v>4109175.2140000002</v>
      </c>
      <c r="AB43" s="2300">
        <v>4298614.7319999998</v>
      </c>
      <c r="AC43" s="2300">
        <v>4627736.4850000003</v>
      </c>
    </row>
    <row r="44" spans="1:29" ht="14.25" customHeight="1">
      <c r="A44" s="1393" t="s">
        <v>1735</v>
      </c>
      <c r="B44" s="482" t="s">
        <v>1697</v>
      </c>
      <c r="C44" s="1394">
        <v>6.2469999999999999</v>
      </c>
      <c r="D44" s="1394">
        <v>8.2409999999999997</v>
      </c>
      <c r="E44" s="1394">
        <v>11.239000000000001</v>
      </c>
      <c r="F44" s="1394">
        <v>12.49</v>
      </c>
      <c r="G44" s="1394">
        <v>13.167999999999999</v>
      </c>
      <c r="H44" s="1394">
        <v>13.994999999999999</v>
      </c>
      <c r="I44" s="1394">
        <v>14.506</v>
      </c>
      <c r="J44" s="1394">
        <v>14.551</v>
      </c>
      <c r="K44" s="1394">
        <v>14.579000000000001</v>
      </c>
      <c r="L44" s="1394">
        <v>14.709</v>
      </c>
      <c r="M44" s="1394">
        <v>14.917999999999999</v>
      </c>
      <c r="N44" s="1394">
        <v>15.207000000000001</v>
      </c>
      <c r="O44" s="1394">
        <v>16.201000000000001</v>
      </c>
      <c r="P44" s="1394">
        <v>16.196999999999999</v>
      </c>
      <c r="Q44" s="1394">
        <v>16.14</v>
      </c>
      <c r="R44" s="1394">
        <v>16.12</v>
      </c>
      <c r="S44" s="1394">
        <v>15.952</v>
      </c>
      <c r="T44" s="1394">
        <v>16.141999999999999</v>
      </c>
      <c r="U44" s="1394">
        <v>16.402000000000001</v>
      </c>
      <c r="V44" s="1394">
        <v>16.692</v>
      </c>
      <c r="W44" s="1394">
        <v>16.638000000000002</v>
      </c>
      <c r="X44" s="1394">
        <v>16.513000000000002</v>
      </c>
      <c r="Y44" s="1394">
        <v>16.545000000000002</v>
      </c>
      <c r="Z44" s="1394">
        <v>18.515999999999998</v>
      </c>
      <c r="AA44" s="1394">
        <v>17.352</v>
      </c>
      <c r="AB44" s="1394">
        <v>16.529</v>
      </c>
      <c r="AC44" s="1394">
        <v>16.693999999999999</v>
      </c>
    </row>
    <row r="45" spans="1:29" ht="13.5" customHeight="1">
      <c r="A45" s="60" t="s">
        <v>223</v>
      </c>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row>
    <row r="46" spans="1:29" ht="13.5" customHeight="1">
      <c r="A46" s="1395" t="s">
        <v>1736</v>
      </c>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row>
    <row r="47" spans="1:29" ht="12.65" customHeight="1">
      <c r="A47" s="60"/>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row>
    <row r="48" spans="1:29" ht="18" customHeight="1">
      <c r="A48" s="2816" t="s">
        <v>1737</v>
      </c>
      <c r="B48" s="2817"/>
      <c r="C48" s="2817"/>
      <c r="D48" s="2817"/>
      <c r="E48" s="2817"/>
      <c r="F48" s="2817"/>
      <c r="G48" s="2817"/>
      <c r="H48" s="2817"/>
      <c r="I48" s="2817"/>
      <c r="J48" s="2817"/>
      <c r="K48" s="2817"/>
      <c r="L48" s="2817"/>
      <c r="M48" s="2817"/>
      <c r="N48" s="2817"/>
      <c r="O48" s="2817"/>
      <c r="P48" s="2817"/>
      <c r="Q48" s="2817"/>
      <c r="R48" s="2817"/>
      <c r="S48" s="2817"/>
      <c r="T48" s="2817"/>
      <c r="U48" s="2817"/>
      <c r="V48" s="2817"/>
      <c r="W48" s="2817"/>
      <c r="X48" s="2817"/>
      <c r="Y48" s="2817"/>
      <c r="Z48" s="1396"/>
      <c r="AA48" s="1396"/>
      <c r="AB48" s="1396"/>
      <c r="AC48" s="1396"/>
    </row>
  </sheetData>
  <mergeCells count="1">
    <mergeCell ref="A48:Y48"/>
  </mergeCells>
  <phoneticPr fontId="3"/>
  <pageMargins left="0.3543307086614173" right="0.3543307086614173" top="0.78740157480314965" bottom="0.78740157480314965" header="0.31496062992125984" footer="0.31496062992125984"/>
  <pageSetup paperSize="9" scale="63"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8AF33-855E-4299-8EF2-6B6248ED46B9}">
  <dimension ref="A1:M35"/>
  <sheetViews>
    <sheetView showGridLines="0" zoomScaleNormal="100" zoomScaleSheetLayoutView="100" workbookViewId="0"/>
  </sheetViews>
  <sheetFormatPr defaultColWidth="12.75" defaultRowHeight="15.5"/>
  <cols>
    <col min="1" max="1" width="8.4140625" style="57" customWidth="1"/>
    <col min="2" max="2" width="10.75" style="57" customWidth="1"/>
    <col min="3" max="3" width="6.5" style="57" customWidth="1"/>
    <col min="4" max="4" width="8.08203125" style="57" customWidth="1"/>
    <col min="5" max="12" width="5.9140625" style="57" customWidth="1"/>
    <col min="13" max="13" width="3.58203125" style="57" customWidth="1"/>
    <col min="14" max="16" width="10.5" style="57" customWidth="1"/>
    <col min="17" max="16384" width="12.75" style="57"/>
  </cols>
  <sheetData>
    <row r="1" spans="1:13" ht="23.5">
      <c r="A1" s="268" t="s">
        <v>1738</v>
      </c>
      <c r="B1" s="56"/>
      <c r="C1" s="56"/>
      <c r="D1" s="56"/>
      <c r="E1" s="56"/>
      <c r="F1" s="56"/>
      <c r="G1" s="56"/>
      <c r="H1" s="56"/>
      <c r="I1" s="56"/>
      <c r="J1" s="56"/>
      <c r="K1" s="56"/>
      <c r="L1" s="56"/>
      <c r="M1" s="56"/>
    </row>
    <row r="2" spans="1:13">
      <c r="A2" s="56"/>
      <c r="B2" s="56"/>
      <c r="C2" s="56"/>
      <c r="D2" s="56"/>
      <c r="E2" s="56"/>
      <c r="F2" s="56"/>
      <c r="G2" s="56"/>
      <c r="H2" s="56"/>
      <c r="I2" s="56"/>
      <c r="J2" s="56"/>
      <c r="K2" s="56"/>
      <c r="L2" s="56"/>
      <c r="M2" s="56"/>
    </row>
    <row r="3" spans="1:13" ht="17.5">
      <c r="A3" s="270"/>
      <c r="B3" s="56"/>
      <c r="C3" s="56"/>
      <c r="D3" s="56"/>
      <c r="E3" s="56"/>
      <c r="F3" s="56"/>
      <c r="G3" s="56"/>
      <c r="H3" s="56"/>
      <c r="I3" s="56"/>
      <c r="J3" s="56"/>
      <c r="K3" s="56"/>
      <c r="L3" s="56"/>
      <c r="M3" s="56"/>
    </row>
    <row r="4" spans="1:13" ht="22.5" customHeight="1">
      <c r="A4" s="188"/>
      <c r="B4" s="2818" t="s">
        <v>1739</v>
      </c>
      <c r="C4" s="2819"/>
      <c r="D4" s="2820"/>
      <c r="E4" s="2821" t="s">
        <v>1740</v>
      </c>
      <c r="F4" s="2819"/>
      <c r="G4" s="2819"/>
      <c r="H4" s="2819"/>
      <c r="I4" s="2819"/>
      <c r="J4" s="2819"/>
      <c r="K4" s="2819"/>
      <c r="L4" s="2820"/>
      <c r="M4" s="56"/>
    </row>
    <row r="5" spans="1:13" ht="9.75" customHeight="1">
      <c r="A5" s="1321"/>
      <c r="B5" s="2822" t="s">
        <v>1741</v>
      </c>
      <c r="C5" s="1397"/>
      <c r="D5" s="2824" t="s">
        <v>1742</v>
      </c>
      <c r="E5" s="2822" t="s">
        <v>1743</v>
      </c>
      <c r="F5" s="1397"/>
      <c r="G5" s="1398"/>
      <c r="H5" s="2826" t="s">
        <v>1744</v>
      </c>
      <c r="I5" s="1397"/>
      <c r="J5" s="1398"/>
      <c r="K5" s="2828" t="s">
        <v>1745</v>
      </c>
      <c r="L5" s="2830" t="s">
        <v>1746</v>
      </c>
      <c r="M5" s="56"/>
    </row>
    <row r="6" spans="1:13" ht="39" customHeight="1">
      <c r="A6" s="191" t="s">
        <v>977</v>
      </c>
      <c r="B6" s="2823"/>
      <c r="C6" s="1400" t="s">
        <v>1747</v>
      </c>
      <c r="D6" s="2825"/>
      <c r="E6" s="2823"/>
      <c r="F6" s="1399" t="s">
        <v>1748</v>
      </c>
      <c r="G6" s="1400" t="s">
        <v>1749</v>
      </c>
      <c r="H6" s="2827"/>
      <c r="I6" s="1399" t="s">
        <v>1750</v>
      </c>
      <c r="J6" s="1400" t="s">
        <v>1751</v>
      </c>
      <c r="K6" s="2829"/>
      <c r="L6" s="2831"/>
      <c r="M6" s="56"/>
    </row>
    <row r="7" spans="1:13" ht="24.75" customHeight="1">
      <c r="A7" s="1401">
        <v>1990</v>
      </c>
      <c r="B7" s="1402">
        <v>206074</v>
      </c>
      <c r="C7" s="1403">
        <v>4.5599999999999996</v>
      </c>
      <c r="D7" s="1404">
        <v>166.7</v>
      </c>
      <c r="E7" s="1405">
        <v>31.4</v>
      </c>
      <c r="F7" s="1406">
        <v>24.6</v>
      </c>
      <c r="G7" s="1406">
        <v>6.8</v>
      </c>
      <c r="H7" s="1406">
        <v>56.3</v>
      </c>
      <c r="I7" s="1406">
        <v>24.5</v>
      </c>
      <c r="J7" s="1406">
        <v>31.9</v>
      </c>
      <c r="K7" s="1406">
        <v>12.1</v>
      </c>
      <c r="L7" s="1407">
        <v>0.2</v>
      </c>
    </row>
    <row r="8" spans="1:13" ht="24.75" customHeight="1">
      <c r="A8" s="1383">
        <v>1995</v>
      </c>
      <c r="B8" s="1408">
        <v>269577</v>
      </c>
      <c r="C8" s="1409">
        <v>5.13</v>
      </c>
      <c r="D8" s="1410">
        <v>214.7</v>
      </c>
      <c r="E8" s="1411">
        <v>31.7</v>
      </c>
      <c r="F8" s="1412">
        <v>24.2</v>
      </c>
      <c r="G8" s="1412">
        <v>7.5</v>
      </c>
      <c r="H8" s="1412">
        <v>56.4</v>
      </c>
      <c r="I8" s="1412">
        <v>24.5</v>
      </c>
      <c r="J8" s="1412">
        <v>31.9</v>
      </c>
      <c r="K8" s="1412">
        <v>11.8</v>
      </c>
      <c r="L8" s="1413">
        <v>0.1</v>
      </c>
      <c r="M8" s="56"/>
    </row>
    <row r="9" spans="1:13" ht="24.75" customHeight="1">
      <c r="A9" s="1383">
        <v>2000</v>
      </c>
      <c r="B9" s="1408">
        <v>301418</v>
      </c>
      <c r="C9" s="1409">
        <v>5.61</v>
      </c>
      <c r="D9" s="1410">
        <v>237.5</v>
      </c>
      <c r="E9" s="1411">
        <v>33.200000000000003</v>
      </c>
      <c r="F9" s="1412">
        <v>24.7</v>
      </c>
      <c r="G9" s="1412">
        <v>8.5</v>
      </c>
      <c r="H9" s="1412">
        <v>53.4</v>
      </c>
      <c r="I9" s="1412">
        <v>22.7</v>
      </c>
      <c r="J9" s="1412">
        <v>30.7</v>
      </c>
      <c r="K9" s="1412">
        <v>13.4</v>
      </c>
      <c r="L9" s="1413">
        <v>0.1</v>
      </c>
      <c r="M9" s="56"/>
    </row>
    <row r="10" spans="1:13" ht="24.75" customHeight="1">
      <c r="A10" s="1383">
        <v>2005</v>
      </c>
      <c r="B10" s="1408">
        <v>331289</v>
      </c>
      <c r="C10" s="1409">
        <v>6.2</v>
      </c>
      <c r="D10" s="1410">
        <v>259.3</v>
      </c>
      <c r="E10" s="1411">
        <v>36.4</v>
      </c>
      <c r="F10" s="1412">
        <v>25.1</v>
      </c>
      <c r="G10" s="1412">
        <v>11.4</v>
      </c>
      <c r="H10" s="1412">
        <v>49.2</v>
      </c>
      <c r="I10" s="1412">
        <v>20.2</v>
      </c>
      <c r="J10" s="1412">
        <v>28.9</v>
      </c>
      <c r="K10" s="1412">
        <v>14.4</v>
      </c>
      <c r="L10" s="1413">
        <v>0</v>
      </c>
      <c r="M10" s="56"/>
    </row>
    <row r="11" spans="1:13" ht="24.75" customHeight="1">
      <c r="A11" s="1383">
        <v>2006</v>
      </c>
      <c r="B11" s="1408">
        <v>331276</v>
      </c>
      <c r="C11" s="1409">
        <v>6.17</v>
      </c>
      <c r="D11" s="1410">
        <v>259.3</v>
      </c>
      <c r="E11" s="1411">
        <v>36.6</v>
      </c>
      <c r="F11" s="1412">
        <v>24.7</v>
      </c>
      <c r="G11" s="1412">
        <v>11.9</v>
      </c>
      <c r="H11" s="1412">
        <v>49</v>
      </c>
      <c r="I11" s="1412">
        <v>20.2</v>
      </c>
      <c r="J11" s="1412">
        <v>28.8</v>
      </c>
      <c r="K11" s="1412">
        <v>14.4</v>
      </c>
      <c r="L11" s="1413">
        <v>0</v>
      </c>
      <c r="M11" s="56"/>
    </row>
    <row r="12" spans="1:13" ht="24.75" customHeight="1">
      <c r="A12" s="1383">
        <v>2007</v>
      </c>
      <c r="B12" s="1408">
        <v>341360</v>
      </c>
      <c r="C12" s="1409">
        <v>6.34</v>
      </c>
      <c r="D12" s="1410">
        <v>267.2</v>
      </c>
      <c r="E12" s="1411">
        <v>36.700000000000003</v>
      </c>
      <c r="F12" s="1412">
        <v>24.7</v>
      </c>
      <c r="G12" s="1412">
        <v>12</v>
      </c>
      <c r="H12" s="1412">
        <v>49.2</v>
      </c>
      <c r="I12" s="1412">
        <v>20.3</v>
      </c>
      <c r="J12" s="1412">
        <v>28.9</v>
      </c>
      <c r="K12" s="1412">
        <v>14.1</v>
      </c>
      <c r="L12" s="1413">
        <v>0</v>
      </c>
      <c r="M12" s="56"/>
    </row>
    <row r="13" spans="1:13" ht="24.75" customHeight="1">
      <c r="A13" s="1383">
        <v>2008</v>
      </c>
      <c r="B13" s="1408">
        <v>348084</v>
      </c>
      <c r="C13" s="1409">
        <v>6.74</v>
      </c>
      <c r="D13" s="1410">
        <v>272.60000000000002</v>
      </c>
      <c r="E13" s="1411">
        <v>37.1</v>
      </c>
      <c r="F13" s="1412">
        <v>25.1</v>
      </c>
      <c r="G13" s="1412">
        <v>12</v>
      </c>
      <c r="H13" s="1412">
        <v>48.8</v>
      </c>
      <c r="I13" s="1412">
        <v>20.399999999999999</v>
      </c>
      <c r="J13" s="1412">
        <v>28.3</v>
      </c>
      <c r="K13" s="1412">
        <v>14.1</v>
      </c>
      <c r="L13" s="1413">
        <v>0.1</v>
      </c>
      <c r="M13" s="56"/>
    </row>
    <row r="14" spans="1:13" ht="24.75" customHeight="1">
      <c r="A14" s="1383">
        <v>2009</v>
      </c>
      <c r="B14" s="1408">
        <v>360067</v>
      </c>
      <c r="C14" s="1409">
        <v>7.24</v>
      </c>
      <c r="D14" s="1410">
        <v>282.39999999999998</v>
      </c>
      <c r="E14" s="1411">
        <v>37.5</v>
      </c>
      <c r="F14" s="1412">
        <v>25.3</v>
      </c>
      <c r="G14" s="1412">
        <v>12.1</v>
      </c>
      <c r="H14" s="1412">
        <v>48.6</v>
      </c>
      <c r="I14" s="1412">
        <v>20.3</v>
      </c>
      <c r="J14" s="1412">
        <v>28.3</v>
      </c>
      <c r="K14" s="1412">
        <v>13.9</v>
      </c>
      <c r="L14" s="1413">
        <v>0</v>
      </c>
      <c r="M14" s="56"/>
    </row>
    <row r="15" spans="1:13" ht="24.75" customHeight="1">
      <c r="A15" s="1383">
        <v>2010</v>
      </c>
      <c r="B15" s="1408">
        <v>374202</v>
      </c>
      <c r="C15" s="1409">
        <v>7.41</v>
      </c>
      <c r="D15" s="1410">
        <v>292.2</v>
      </c>
      <c r="E15" s="1411">
        <v>38.1</v>
      </c>
      <c r="F15" s="1412">
        <v>25.9</v>
      </c>
      <c r="G15" s="1412">
        <v>12.2</v>
      </c>
      <c r="H15" s="1412">
        <v>48.5</v>
      </c>
      <c r="I15" s="1412">
        <v>20.100000000000001</v>
      </c>
      <c r="J15" s="1412">
        <v>28.3</v>
      </c>
      <c r="K15" s="1412">
        <v>12.7</v>
      </c>
      <c r="L15" s="1413">
        <v>0.7</v>
      </c>
      <c r="M15" s="56"/>
    </row>
    <row r="16" spans="1:13" ht="24.75" customHeight="1">
      <c r="A16" s="1383">
        <v>2011</v>
      </c>
      <c r="B16" s="1408">
        <v>385850</v>
      </c>
      <c r="C16" s="1409">
        <v>7.72</v>
      </c>
      <c r="D16" s="1410">
        <v>301.89999999999998</v>
      </c>
      <c r="E16" s="1411">
        <v>38.4</v>
      </c>
      <c r="F16" s="1412">
        <v>26</v>
      </c>
      <c r="G16" s="1412">
        <v>12.4</v>
      </c>
      <c r="H16" s="1412">
        <v>48.6</v>
      </c>
      <c r="I16" s="1412">
        <v>20.2</v>
      </c>
      <c r="J16" s="1412">
        <v>28.4</v>
      </c>
      <c r="K16" s="1412">
        <v>12.3</v>
      </c>
      <c r="L16" s="1413">
        <v>0.7</v>
      </c>
      <c r="M16" s="56"/>
    </row>
    <row r="17" spans="1:13" ht="24.75" customHeight="1">
      <c r="A17" s="1383">
        <v>2012</v>
      </c>
      <c r="B17" s="1408">
        <v>392117</v>
      </c>
      <c r="C17" s="1409">
        <v>7.85</v>
      </c>
      <c r="D17" s="1410">
        <v>307.5</v>
      </c>
      <c r="E17" s="1411">
        <v>38.6</v>
      </c>
      <c r="F17" s="1412">
        <v>25.8</v>
      </c>
      <c r="G17" s="1412">
        <v>12.8</v>
      </c>
      <c r="H17" s="1412">
        <v>48.8</v>
      </c>
      <c r="I17" s="1412">
        <v>20.3</v>
      </c>
      <c r="J17" s="1412">
        <v>28.5</v>
      </c>
      <c r="K17" s="1412">
        <v>11.9</v>
      </c>
      <c r="L17" s="1413">
        <v>0.7</v>
      </c>
      <c r="M17" s="56"/>
    </row>
    <row r="18" spans="1:13" ht="24.75" customHeight="1">
      <c r="A18" s="1383">
        <v>2013</v>
      </c>
      <c r="B18" s="1408">
        <v>400610</v>
      </c>
      <c r="C18" s="1409">
        <v>7.81</v>
      </c>
      <c r="D18" s="1410">
        <v>314.7</v>
      </c>
      <c r="E18" s="1411">
        <v>38.799999999999997</v>
      </c>
      <c r="F18" s="1412">
        <v>25.9</v>
      </c>
      <c r="G18" s="1412">
        <v>12.9</v>
      </c>
      <c r="H18" s="1412">
        <v>48.7</v>
      </c>
      <c r="I18" s="1412">
        <v>20.3</v>
      </c>
      <c r="J18" s="1412">
        <v>28.5</v>
      </c>
      <c r="K18" s="1412">
        <v>11.8</v>
      </c>
      <c r="L18" s="1413">
        <v>0.7</v>
      </c>
      <c r="M18" s="56"/>
    </row>
    <row r="19" spans="1:13" ht="24.75" customHeight="1">
      <c r="A19" s="1383">
        <v>2014</v>
      </c>
      <c r="B19" s="1408">
        <v>408071</v>
      </c>
      <c r="C19" s="1409">
        <v>7.8</v>
      </c>
      <c r="D19" s="1410">
        <v>321.10000000000002</v>
      </c>
      <c r="E19" s="1411">
        <v>38.799999999999997</v>
      </c>
      <c r="F19" s="1412">
        <v>25.8</v>
      </c>
      <c r="G19" s="1412">
        <v>13</v>
      </c>
      <c r="H19" s="1412">
        <v>48.7</v>
      </c>
      <c r="I19" s="1412">
        <v>20.399999999999999</v>
      </c>
      <c r="J19" s="1412">
        <v>28.3</v>
      </c>
      <c r="K19" s="1412">
        <v>11.7</v>
      </c>
      <c r="L19" s="1413">
        <v>0.8</v>
      </c>
      <c r="M19" s="56"/>
    </row>
    <row r="20" spans="1:13" ht="24.75" customHeight="1">
      <c r="A20" s="1383">
        <v>2015</v>
      </c>
      <c r="B20" s="1408">
        <v>423644</v>
      </c>
      <c r="C20" s="1409">
        <v>7.83</v>
      </c>
      <c r="D20" s="1410">
        <v>333.3</v>
      </c>
      <c r="E20" s="1411">
        <v>38.9</v>
      </c>
      <c r="F20" s="1412">
        <v>25.7</v>
      </c>
      <c r="G20" s="1412">
        <v>13.2</v>
      </c>
      <c r="H20" s="1412">
        <v>48.8</v>
      </c>
      <c r="I20" s="1412">
        <v>20.6</v>
      </c>
      <c r="J20" s="1412">
        <v>28.2</v>
      </c>
      <c r="K20" s="1412">
        <v>11.6</v>
      </c>
      <c r="L20" s="1413">
        <v>0.7</v>
      </c>
      <c r="M20" s="56"/>
    </row>
    <row r="21" spans="1:13" ht="24.75" customHeight="1">
      <c r="A21" s="1384">
        <v>2016</v>
      </c>
      <c r="B21" s="1414">
        <v>421381</v>
      </c>
      <c r="C21" s="1415">
        <v>7.73</v>
      </c>
      <c r="D21" s="1416">
        <v>332</v>
      </c>
      <c r="E21" s="1417">
        <v>38.6</v>
      </c>
      <c r="F21" s="1418">
        <v>25.4</v>
      </c>
      <c r="G21" s="1418">
        <v>13.2</v>
      </c>
      <c r="H21" s="1418">
        <v>49.1</v>
      </c>
      <c r="I21" s="1418">
        <v>20.8</v>
      </c>
      <c r="J21" s="1418">
        <v>28.3</v>
      </c>
      <c r="K21" s="1418">
        <v>11.5</v>
      </c>
      <c r="L21" s="1419">
        <v>0.7</v>
      </c>
      <c r="M21" s="56"/>
    </row>
    <row r="22" spans="1:13" ht="24.75" customHeight="1">
      <c r="A22" s="1384">
        <v>2017</v>
      </c>
      <c r="B22" s="1414">
        <v>430710</v>
      </c>
      <c r="C22" s="1415">
        <v>7.75</v>
      </c>
      <c r="D22" s="1416">
        <v>339.9</v>
      </c>
      <c r="E22" s="1417">
        <v>38.4</v>
      </c>
      <c r="F22" s="1418">
        <v>25.3</v>
      </c>
      <c r="G22" s="1418">
        <v>13.1</v>
      </c>
      <c r="H22" s="1418">
        <v>49.4</v>
      </c>
      <c r="I22" s="1418">
        <v>21.1</v>
      </c>
      <c r="J22" s="1418">
        <v>28.3</v>
      </c>
      <c r="K22" s="1418">
        <v>11.6</v>
      </c>
      <c r="L22" s="1419">
        <v>0.7</v>
      </c>
      <c r="M22" s="56"/>
    </row>
    <row r="23" spans="1:13" ht="24.75" customHeight="1">
      <c r="A23" s="1384">
        <v>2018</v>
      </c>
      <c r="B23" s="1420">
        <v>433949</v>
      </c>
      <c r="C23" s="1421">
        <v>7.8</v>
      </c>
      <c r="D23" s="1422">
        <v>343.2</v>
      </c>
      <c r="E23" s="1423">
        <v>38.299999999999997</v>
      </c>
      <c r="F23" s="1424">
        <v>25.4</v>
      </c>
      <c r="G23" s="1424">
        <v>12.8</v>
      </c>
      <c r="H23" s="1424">
        <v>49.3</v>
      </c>
      <c r="I23" s="1424">
        <v>21.2</v>
      </c>
      <c r="J23" s="1424">
        <v>28</v>
      </c>
      <c r="K23" s="1424">
        <v>11.8</v>
      </c>
      <c r="L23" s="1425">
        <v>0.7</v>
      </c>
      <c r="M23" s="56"/>
    </row>
    <row r="24" spans="1:13" ht="24.75" customHeight="1">
      <c r="A24" s="1384">
        <v>2019</v>
      </c>
      <c r="B24" s="1420">
        <v>443895</v>
      </c>
      <c r="C24" s="1421">
        <v>7.97</v>
      </c>
      <c r="D24" s="1422">
        <v>351.8</v>
      </c>
      <c r="E24" s="1423">
        <v>38.299999999999997</v>
      </c>
      <c r="F24" s="1424">
        <v>25.4</v>
      </c>
      <c r="G24" s="1424">
        <v>12.8</v>
      </c>
      <c r="H24" s="1424">
        <v>49.4</v>
      </c>
      <c r="I24" s="1424">
        <v>21.3</v>
      </c>
      <c r="J24" s="1424">
        <v>28.1</v>
      </c>
      <c r="K24" s="1424">
        <v>11.7</v>
      </c>
      <c r="L24" s="1425">
        <v>0.6</v>
      </c>
      <c r="M24" s="56"/>
    </row>
    <row r="25" spans="1:13" s="58" customFormat="1" ht="24.75" customHeight="1">
      <c r="A25" s="1383">
        <v>2020</v>
      </c>
      <c r="B25" s="1458">
        <v>429665</v>
      </c>
      <c r="C25" s="1827">
        <v>7.97</v>
      </c>
      <c r="D25" s="1828">
        <v>340.6</v>
      </c>
      <c r="E25" s="1459">
        <v>38.4</v>
      </c>
      <c r="F25" s="1460">
        <v>25.7</v>
      </c>
      <c r="G25" s="1460">
        <v>12.7</v>
      </c>
      <c r="H25" s="1460">
        <v>49.5</v>
      </c>
      <c r="I25" s="1460">
        <v>21.3</v>
      </c>
      <c r="J25" s="1460">
        <v>28.2</v>
      </c>
      <c r="K25" s="1460">
        <v>11.5</v>
      </c>
      <c r="L25" s="1461">
        <v>0.6</v>
      </c>
      <c r="M25" s="56"/>
    </row>
    <row r="26" spans="1:13" s="58" customFormat="1" ht="24.75" customHeight="1">
      <c r="A26" s="1384">
        <v>2021</v>
      </c>
      <c r="B26" s="1420">
        <v>450359</v>
      </c>
      <c r="C26" s="1421">
        <v>8.1199999999999992</v>
      </c>
      <c r="D26" s="1422">
        <v>358.8</v>
      </c>
      <c r="E26" s="1423">
        <v>38</v>
      </c>
      <c r="F26" s="1424">
        <v>25.3</v>
      </c>
      <c r="G26" s="1424">
        <v>12.7</v>
      </c>
      <c r="H26" s="1424">
        <v>50</v>
      </c>
      <c r="I26" s="1424">
        <v>21.6</v>
      </c>
      <c r="J26" s="1424">
        <v>28.3</v>
      </c>
      <c r="K26" s="1424">
        <v>11.6</v>
      </c>
      <c r="L26" s="2303">
        <v>0.4</v>
      </c>
      <c r="M26" s="56"/>
    </row>
    <row r="27" spans="1:13" s="58" customFormat="1" ht="24.75" customHeight="1">
      <c r="A27" s="1384">
        <v>2022</v>
      </c>
      <c r="B27" s="1420">
        <v>466967</v>
      </c>
      <c r="C27" s="1421">
        <v>8.23</v>
      </c>
      <c r="D27" s="1422">
        <v>373.7</v>
      </c>
      <c r="E27" s="1423">
        <v>37.9</v>
      </c>
      <c r="F27" s="1424">
        <v>25.3</v>
      </c>
      <c r="G27" s="1424">
        <v>12.6</v>
      </c>
      <c r="H27" s="1424">
        <v>50</v>
      </c>
      <c r="I27" s="1424">
        <v>21.7</v>
      </c>
      <c r="J27" s="1424">
        <v>28.3</v>
      </c>
      <c r="K27" s="1424">
        <v>11.6</v>
      </c>
      <c r="L27" s="2303">
        <v>0.5</v>
      </c>
      <c r="M27" s="56"/>
    </row>
    <row r="28" spans="1:13" s="58" customFormat="1" ht="24.75" customHeight="1">
      <c r="A28" s="1431">
        <v>2023</v>
      </c>
      <c r="B28" s="2304">
        <v>480915</v>
      </c>
      <c r="C28" s="2305">
        <v>8.08</v>
      </c>
      <c r="D28" s="2306">
        <v>386.7</v>
      </c>
      <c r="E28" s="2307">
        <v>37.5</v>
      </c>
      <c r="F28" s="2308">
        <v>24.8</v>
      </c>
      <c r="G28" s="2308">
        <v>12.7</v>
      </c>
      <c r="H28" s="2308">
        <v>50.2</v>
      </c>
      <c r="I28" s="2308">
        <v>22</v>
      </c>
      <c r="J28" s="2308">
        <v>28.2</v>
      </c>
      <c r="K28" s="2308">
        <v>11.8</v>
      </c>
      <c r="L28" s="2309">
        <v>0.5</v>
      </c>
      <c r="M28" s="56"/>
    </row>
    <row r="29" spans="1:13" s="58" customFormat="1" ht="12.5">
      <c r="A29" s="60" t="s">
        <v>138</v>
      </c>
      <c r="B29" s="60"/>
      <c r="C29" s="60"/>
      <c r="D29" s="60"/>
      <c r="E29" s="60"/>
      <c r="F29" s="60"/>
      <c r="G29" s="60"/>
      <c r="H29" s="60"/>
      <c r="I29" s="60"/>
      <c r="J29" s="60"/>
      <c r="K29" s="60"/>
      <c r="L29" s="60"/>
      <c r="M29" s="60"/>
    </row>
    <row r="30" spans="1:13" s="58" customFormat="1" ht="15" customHeight="1">
      <c r="A30" s="2832" t="s">
        <v>2140</v>
      </c>
      <c r="B30" s="2832"/>
      <c r="C30" s="2832"/>
      <c r="D30" s="2832"/>
      <c r="E30" s="2832"/>
      <c r="F30" s="2832"/>
      <c r="G30" s="2832"/>
      <c r="H30" s="2832"/>
      <c r="I30" s="2832"/>
      <c r="J30" s="2832"/>
      <c r="K30" s="2832"/>
      <c r="L30" s="2832"/>
      <c r="M30" s="2832"/>
    </row>
    <row r="31" spans="1:13" ht="27.75" customHeight="1">
      <c r="A31" s="2833" t="s">
        <v>1752</v>
      </c>
      <c r="B31" s="2833"/>
      <c r="C31" s="2833"/>
      <c r="D31" s="2833"/>
      <c r="E31" s="2833"/>
      <c r="F31" s="2833"/>
      <c r="G31" s="2833"/>
      <c r="H31" s="2833"/>
      <c r="I31" s="2833"/>
      <c r="J31" s="2833"/>
      <c r="K31" s="2833"/>
      <c r="L31" s="2833"/>
      <c r="M31" s="2833"/>
    </row>
    <row r="32" spans="1:13">
      <c r="A32" s="2834" t="s">
        <v>1753</v>
      </c>
      <c r="B32" s="2834"/>
      <c r="C32" s="2834"/>
      <c r="D32" s="2834"/>
      <c r="E32" s="2834"/>
      <c r="F32" s="2834"/>
      <c r="G32" s="2834"/>
      <c r="H32" s="2834"/>
      <c r="I32" s="2834"/>
      <c r="J32" s="2834"/>
      <c r="K32" s="2834"/>
      <c r="L32" s="2834"/>
      <c r="M32" s="2834"/>
    </row>
    <row r="33" spans="1:13" ht="14.25" customHeight="1">
      <c r="A33" s="2834" t="s">
        <v>1754</v>
      </c>
      <c r="B33" s="2834"/>
      <c r="C33" s="2834"/>
      <c r="D33" s="2834"/>
      <c r="E33" s="2834"/>
      <c r="F33" s="2834"/>
      <c r="G33" s="2834"/>
      <c r="H33" s="2834"/>
      <c r="I33" s="2834"/>
      <c r="J33" s="2834"/>
      <c r="K33" s="2834"/>
      <c r="L33" s="2834"/>
      <c r="M33" s="2834"/>
    </row>
    <row r="34" spans="1:13" ht="12" customHeight="1">
      <c r="A34" s="60"/>
      <c r="B34" s="56"/>
      <c r="C34" s="56"/>
      <c r="D34" s="56"/>
      <c r="E34" s="56"/>
      <c r="F34" s="56"/>
      <c r="G34" s="56"/>
      <c r="H34" s="56"/>
      <c r="I34" s="56"/>
      <c r="J34" s="56"/>
      <c r="K34" s="56"/>
      <c r="L34" s="56"/>
      <c r="M34" s="56"/>
    </row>
    <row r="35" spans="1:13">
      <c r="A35" s="2835" t="s">
        <v>1755</v>
      </c>
      <c r="B35" s="2835"/>
      <c r="C35" s="2835"/>
      <c r="D35" s="2835"/>
      <c r="E35" s="2835"/>
      <c r="F35" s="2835"/>
      <c r="G35" s="2835"/>
      <c r="H35" s="2835"/>
      <c r="I35" s="2835"/>
      <c r="J35" s="2835"/>
      <c r="K35" s="2835"/>
      <c r="L35" s="2835"/>
      <c r="M35" s="2835"/>
    </row>
  </sheetData>
  <mergeCells count="13">
    <mergeCell ref="A30:M30"/>
    <mergeCell ref="A31:M31"/>
    <mergeCell ref="A32:M32"/>
    <mergeCell ref="A33:M33"/>
    <mergeCell ref="A35:M35"/>
    <mergeCell ref="B4:D4"/>
    <mergeCell ref="E4:L4"/>
    <mergeCell ref="B5:B6"/>
    <mergeCell ref="D5:D6"/>
    <mergeCell ref="E5:E6"/>
    <mergeCell ref="H5:H6"/>
    <mergeCell ref="K5:K6"/>
    <mergeCell ref="L5:L6"/>
  </mergeCells>
  <phoneticPr fontId="3"/>
  <pageMargins left="0.74803149606299213" right="0.74803149606299213" top="0.98425196850393704" bottom="0.98425196850393704" header="0.31496062992125984" footer="0.31496062992125984"/>
  <pageSetup paperSize="9" scale="86" orientation="portrait" horizontalDpi="4294967292" verticalDpi="4294967292" r:id="rId1"/>
  <headerFooter alignWithMargins="0"/>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E4510-C02E-41AC-876A-58618EE6EEC8}">
  <dimension ref="A1:T43"/>
  <sheetViews>
    <sheetView showGridLines="0" zoomScaleNormal="100" zoomScaleSheetLayoutView="100" workbookViewId="0"/>
  </sheetViews>
  <sheetFormatPr defaultColWidth="13" defaultRowHeight="15.5"/>
  <cols>
    <col min="1" max="1" width="7" style="97" customWidth="1"/>
    <col min="2" max="2" width="1.75" style="150" customWidth="1"/>
    <col min="3" max="3" width="7.58203125" style="97" customWidth="1"/>
    <col min="4" max="4" width="1" style="97" customWidth="1"/>
    <col min="5" max="5" width="7.25" style="97" customWidth="1"/>
    <col min="6" max="8" width="5.75" style="97" customWidth="1"/>
    <col min="9" max="11" width="5.58203125" style="97" customWidth="1"/>
    <col min="12" max="12" width="0.58203125" style="97" customWidth="1"/>
    <col min="13" max="13" width="6" style="97" customWidth="1"/>
    <col min="14" max="15" width="5.08203125" style="97" customWidth="1"/>
    <col min="16" max="16" width="5.58203125" style="97" customWidth="1"/>
    <col min="17" max="17" width="5.08203125" style="97" customWidth="1"/>
    <col min="18" max="18" width="8.25" style="97" customWidth="1"/>
    <col min="19" max="19" width="13.33203125" style="97" customWidth="1"/>
    <col min="20" max="16384" width="13" style="97"/>
  </cols>
  <sheetData>
    <row r="1" spans="1:19" ht="23.5">
      <c r="A1" s="96" t="s">
        <v>168</v>
      </c>
      <c r="B1" s="18"/>
      <c r="C1" s="96"/>
      <c r="D1" s="52"/>
      <c r="E1" s="52"/>
      <c r="F1" s="52"/>
      <c r="G1" s="52"/>
      <c r="H1" s="52"/>
      <c r="I1" s="52"/>
      <c r="J1" s="52"/>
      <c r="K1" s="52"/>
      <c r="L1" s="52"/>
      <c r="M1" s="52"/>
      <c r="N1" s="52"/>
      <c r="O1" s="52"/>
      <c r="P1" s="52"/>
      <c r="Q1" s="52"/>
      <c r="R1" s="52"/>
      <c r="S1" s="52"/>
    </row>
    <row r="2" spans="1:19">
      <c r="A2" s="52"/>
      <c r="B2" s="22"/>
      <c r="C2" s="52"/>
      <c r="D2" s="52"/>
      <c r="E2" s="52"/>
      <c r="F2" s="52"/>
      <c r="G2" s="52"/>
      <c r="H2" s="52"/>
      <c r="I2" s="52"/>
      <c r="J2" s="52"/>
      <c r="K2" s="52"/>
      <c r="L2" s="52"/>
      <c r="M2" s="52"/>
      <c r="N2" s="52"/>
      <c r="O2" s="52"/>
      <c r="P2" s="52"/>
      <c r="Q2" s="52"/>
      <c r="R2" s="52"/>
      <c r="S2" s="52"/>
    </row>
    <row r="3" spans="1:19" ht="16.5">
      <c r="A3" s="98"/>
      <c r="B3" s="22"/>
      <c r="C3" s="52"/>
      <c r="D3" s="25"/>
      <c r="E3" s="52"/>
      <c r="F3" s="52"/>
      <c r="G3" s="52"/>
      <c r="H3" s="52"/>
      <c r="I3" s="52"/>
      <c r="J3" s="52"/>
      <c r="K3" s="25"/>
      <c r="L3" s="25"/>
      <c r="M3" s="52"/>
      <c r="N3" s="52"/>
      <c r="O3" s="52"/>
      <c r="P3" s="52"/>
      <c r="Q3" s="52"/>
      <c r="R3" s="52"/>
      <c r="S3" s="52"/>
    </row>
    <row r="4" spans="1:19" ht="15" customHeight="1">
      <c r="A4" s="2396" t="s">
        <v>169</v>
      </c>
      <c r="B4" s="2396"/>
      <c r="C4" s="2397" t="s">
        <v>170</v>
      </c>
      <c r="D4" s="100"/>
      <c r="E4" s="2398" t="s">
        <v>171</v>
      </c>
      <c r="F4" s="2396"/>
      <c r="G4" s="2396"/>
      <c r="H4" s="2396"/>
      <c r="I4" s="2396"/>
      <c r="J4" s="2396"/>
      <c r="K4" s="2396"/>
      <c r="L4" s="100"/>
      <c r="M4" s="2396" t="s">
        <v>172</v>
      </c>
      <c r="N4" s="2396"/>
      <c r="O4" s="2396"/>
      <c r="P4" s="2396"/>
      <c r="Q4" s="2396"/>
      <c r="R4" s="2396"/>
      <c r="S4" s="2396"/>
    </row>
    <row r="5" spans="1:19" ht="10.5" customHeight="1">
      <c r="A5" s="2396"/>
      <c r="B5" s="2396"/>
      <c r="C5" s="2397"/>
      <c r="D5" s="101"/>
      <c r="E5" s="2399" t="s">
        <v>173</v>
      </c>
      <c r="F5" s="2401" t="s">
        <v>174</v>
      </c>
      <c r="G5" s="2403" t="s">
        <v>175</v>
      </c>
      <c r="H5" s="2390" t="s">
        <v>176</v>
      </c>
      <c r="I5" s="102"/>
      <c r="J5" s="2390" t="s">
        <v>177</v>
      </c>
      <c r="K5" s="103"/>
      <c r="L5" s="101"/>
      <c r="M5" s="2399" t="s">
        <v>173</v>
      </c>
      <c r="N5" s="2386" t="s">
        <v>174</v>
      </c>
      <c r="O5" s="2388" t="s">
        <v>175</v>
      </c>
      <c r="P5" s="2390" t="s">
        <v>176</v>
      </c>
      <c r="Q5" s="102"/>
      <c r="R5" s="2390" t="s">
        <v>177</v>
      </c>
      <c r="S5" s="103"/>
    </row>
    <row r="6" spans="1:19" ht="45" customHeight="1">
      <c r="A6" s="2396"/>
      <c r="B6" s="2396"/>
      <c r="C6" s="2397"/>
      <c r="D6" s="104"/>
      <c r="E6" s="2400"/>
      <c r="F6" s="2402"/>
      <c r="G6" s="2404"/>
      <c r="H6" s="2391"/>
      <c r="I6" s="105" t="s">
        <v>178</v>
      </c>
      <c r="J6" s="2391"/>
      <c r="K6" s="106" t="s">
        <v>179</v>
      </c>
      <c r="L6" s="104"/>
      <c r="M6" s="2400"/>
      <c r="N6" s="2387"/>
      <c r="O6" s="2389"/>
      <c r="P6" s="2391"/>
      <c r="Q6" s="105" t="s">
        <v>178</v>
      </c>
      <c r="R6" s="2391"/>
      <c r="S6" s="106" t="s">
        <v>179</v>
      </c>
    </row>
    <row r="7" spans="1:19" ht="18" customHeight="1">
      <c r="A7" s="107">
        <v>1990</v>
      </c>
      <c r="B7" s="108"/>
      <c r="C7" s="109">
        <v>762</v>
      </c>
      <c r="D7" s="110"/>
      <c r="E7" s="111">
        <v>196759</v>
      </c>
      <c r="F7" s="112">
        <v>27900</v>
      </c>
      <c r="G7" s="113">
        <v>63888</v>
      </c>
      <c r="H7" s="113">
        <v>32422</v>
      </c>
      <c r="I7" s="113" t="s">
        <v>160</v>
      </c>
      <c r="J7" s="113">
        <v>72549</v>
      </c>
      <c r="K7" s="114">
        <v>42500</v>
      </c>
      <c r="L7" s="110"/>
      <c r="M7" s="115">
        <v>100</v>
      </c>
      <c r="N7" s="116">
        <v>14.2</v>
      </c>
      <c r="O7" s="117">
        <v>32.5</v>
      </c>
      <c r="P7" s="117">
        <v>16.5</v>
      </c>
      <c r="Q7" s="117"/>
      <c r="R7" s="117">
        <v>36.799999999999997</v>
      </c>
      <c r="S7" s="118">
        <v>21.6</v>
      </c>
    </row>
    <row r="8" spans="1:19" ht="18" customHeight="1">
      <c r="A8" s="119">
        <v>1995</v>
      </c>
      <c r="B8" s="120"/>
      <c r="C8" s="121">
        <v>600</v>
      </c>
      <c r="D8" s="122"/>
      <c r="E8" s="123">
        <v>244774</v>
      </c>
      <c r="F8" s="124">
        <v>36403</v>
      </c>
      <c r="G8" s="125">
        <v>72869</v>
      </c>
      <c r="H8" s="125">
        <v>42495</v>
      </c>
      <c r="I8" s="125">
        <v>24593</v>
      </c>
      <c r="J8" s="125">
        <v>93007</v>
      </c>
      <c r="K8" s="126">
        <v>51878</v>
      </c>
      <c r="L8" s="122"/>
      <c r="M8" s="127">
        <v>100</v>
      </c>
      <c r="N8" s="128">
        <v>14.9</v>
      </c>
      <c r="O8" s="129">
        <v>29.8</v>
      </c>
      <c r="P8" s="129">
        <v>17.399999999999999</v>
      </c>
      <c r="Q8" s="129">
        <v>10</v>
      </c>
      <c r="R8" s="129">
        <v>38</v>
      </c>
      <c r="S8" s="130">
        <v>21.2</v>
      </c>
    </row>
    <row r="9" spans="1:19" ht="18" customHeight="1">
      <c r="A9" s="119">
        <v>2000</v>
      </c>
      <c r="B9" s="120"/>
      <c r="C9" s="121">
        <v>398</v>
      </c>
      <c r="D9" s="122"/>
      <c r="E9" s="123">
        <v>209939</v>
      </c>
      <c r="F9" s="124">
        <v>25587</v>
      </c>
      <c r="G9" s="125">
        <v>60640</v>
      </c>
      <c r="H9" s="125">
        <v>38334</v>
      </c>
      <c r="I9" s="125">
        <v>21052</v>
      </c>
      <c r="J9" s="125">
        <v>85378</v>
      </c>
      <c r="K9" s="126">
        <v>50442</v>
      </c>
      <c r="L9" s="122"/>
      <c r="M9" s="127">
        <v>100</v>
      </c>
      <c r="N9" s="128">
        <v>12.2</v>
      </c>
      <c r="O9" s="129">
        <v>28.9</v>
      </c>
      <c r="P9" s="129">
        <v>18.3</v>
      </c>
      <c r="Q9" s="129">
        <v>10</v>
      </c>
      <c r="R9" s="129">
        <v>40.700000000000003</v>
      </c>
      <c r="S9" s="130">
        <v>24</v>
      </c>
    </row>
    <row r="10" spans="1:19" ht="18" customHeight="1">
      <c r="A10" s="119">
        <v>2001</v>
      </c>
      <c r="B10" s="120"/>
      <c r="C10" s="121">
        <v>408</v>
      </c>
      <c r="D10" s="122"/>
      <c r="E10" s="123">
        <v>195781</v>
      </c>
      <c r="F10" s="124">
        <v>23605</v>
      </c>
      <c r="G10" s="125">
        <v>55724</v>
      </c>
      <c r="H10" s="125">
        <v>34310</v>
      </c>
      <c r="I10" s="125">
        <v>18681</v>
      </c>
      <c r="J10" s="125">
        <v>82142</v>
      </c>
      <c r="K10" s="126">
        <v>48417</v>
      </c>
      <c r="L10" s="122"/>
      <c r="M10" s="127">
        <v>100</v>
      </c>
      <c r="N10" s="128">
        <v>12.1</v>
      </c>
      <c r="O10" s="129">
        <v>28.5</v>
      </c>
      <c r="P10" s="129">
        <v>17.5</v>
      </c>
      <c r="Q10" s="129">
        <v>9.5</v>
      </c>
      <c r="R10" s="129">
        <v>42</v>
      </c>
      <c r="S10" s="130">
        <v>24.7</v>
      </c>
    </row>
    <row r="11" spans="1:19" ht="18" customHeight="1">
      <c r="A11" s="119">
        <v>2002</v>
      </c>
      <c r="B11" s="120"/>
      <c r="C11" s="121">
        <v>396</v>
      </c>
      <c r="D11" s="122"/>
      <c r="E11" s="123">
        <v>202649</v>
      </c>
      <c r="F11" s="124">
        <v>23960</v>
      </c>
      <c r="G11" s="125">
        <v>55414</v>
      </c>
      <c r="H11" s="125">
        <v>37465</v>
      </c>
      <c r="I11" s="125">
        <v>20677</v>
      </c>
      <c r="J11" s="125">
        <v>85810</v>
      </c>
      <c r="K11" s="126">
        <v>54226</v>
      </c>
      <c r="L11" s="122"/>
      <c r="M11" s="127">
        <v>100</v>
      </c>
      <c r="N11" s="128">
        <v>11.8</v>
      </c>
      <c r="O11" s="129">
        <v>27.3</v>
      </c>
      <c r="P11" s="129">
        <v>18.5</v>
      </c>
      <c r="Q11" s="129">
        <v>10.199999999999999</v>
      </c>
      <c r="R11" s="129">
        <v>42.3</v>
      </c>
      <c r="S11" s="130">
        <v>26.8</v>
      </c>
    </row>
    <row r="12" spans="1:19" ht="18" customHeight="1">
      <c r="A12" s="119">
        <v>2003</v>
      </c>
      <c r="B12" s="120"/>
      <c r="C12" s="121">
        <v>395</v>
      </c>
      <c r="D12" s="122"/>
      <c r="E12" s="123">
        <v>203138</v>
      </c>
      <c r="F12" s="124">
        <v>26232</v>
      </c>
      <c r="G12" s="125">
        <v>54933</v>
      </c>
      <c r="H12" s="125">
        <v>36625</v>
      </c>
      <c r="I12" s="125">
        <v>19211</v>
      </c>
      <c r="J12" s="125">
        <v>85348</v>
      </c>
      <c r="K12" s="126">
        <v>54103</v>
      </c>
      <c r="L12" s="122"/>
      <c r="M12" s="127">
        <v>100</v>
      </c>
      <c r="N12" s="128">
        <v>12.9</v>
      </c>
      <c r="O12" s="129">
        <v>27</v>
      </c>
      <c r="P12" s="129">
        <v>18</v>
      </c>
      <c r="Q12" s="129">
        <v>9.5</v>
      </c>
      <c r="R12" s="129">
        <v>42</v>
      </c>
      <c r="S12" s="130">
        <v>26.6</v>
      </c>
    </row>
    <row r="13" spans="1:19" ht="18" customHeight="1">
      <c r="A13" s="119">
        <v>2004</v>
      </c>
      <c r="B13" s="33" t="s">
        <v>159</v>
      </c>
      <c r="C13" s="121" t="s">
        <v>135</v>
      </c>
      <c r="D13" s="122"/>
      <c r="E13" s="131" t="s">
        <v>135</v>
      </c>
      <c r="F13" s="124" t="s">
        <v>135</v>
      </c>
      <c r="G13" s="125" t="s">
        <v>135</v>
      </c>
      <c r="H13" s="125" t="s">
        <v>135</v>
      </c>
      <c r="I13" s="125" t="s">
        <v>135</v>
      </c>
      <c r="J13" s="125" t="s">
        <v>135</v>
      </c>
      <c r="K13" s="126" t="s">
        <v>135</v>
      </c>
      <c r="L13" s="122"/>
      <c r="M13" s="127" t="s">
        <v>135</v>
      </c>
      <c r="N13" s="132" t="s">
        <v>180</v>
      </c>
      <c r="O13" s="129" t="s">
        <v>135</v>
      </c>
      <c r="P13" s="129" t="s">
        <v>135</v>
      </c>
      <c r="Q13" s="129" t="s">
        <v>135</v>
      </c>
      <c r="R13" s="129" t="s">
        <v>135</v>
      </c>
      <c r="S13" s="133" t="s">
        <v>180</v>
      </c>
    </row>
    <row r="14" spans="1:19" ht="18" customHeight="1">
      <c r="A14" s="119">
        <v>2005</v>
      </c>
      <c r="B14" s="120"/>
      <c r="C14" s="121">
        <v>355</v>
      </c>
      <c r="D14" s="122"/>
      <c r="E14" s="123">
        <v>188954</v>
      </c>
      <c r="F14" s="124">
        <v>25828</v>
      </c>
      <c r="G14" s="125">
        <v>52439</v>
      </c>
      <c r="H14" s="125">
        <v>31454</v>
      </c>
      <c r="I14" s="125">
        <v>13745</v>
      </c>
      <c r="J14" s="125">
        <v>79233</v>
      </c>
      <c r="K14" s="126">
        <v>49467</v>
      </c>
      <c r="L14" s="122"/>
      <c r="M14" s="127">
        <v>100</v>
      </c>
      <c r="N14" s="128">
        <v>13.7</v>
      </c>
      <c r="O14" s="129">
        <v>27.8</v>
      </c>
      <c r="P14" s="129">
        <v>16.600000000000001</v>
      </c>
      <c r="Q14" s="129">
        <v>7.3</v>
      </c>
      <c r="R14" s="129">
        <v>41.9</v>
      </c>
      <c r="S14" s="130">
        <v>26.2</v>
      </c>
    </row>
    <row r="15" spans="1:19" ht="18" customHeight="1">
      <c r="A15" s="119">
        <v>2006</v>
      </c>
      <c r="B15" s="120" t="s">
        <v>137</v>
      </c>
      <c r="C15" s="121">
        <v>366</v>
      </c>
      <c r="D15" s="122"/>
      <c r="E15" s="123">
        <v>165386</v>
      </c>
      <c r="F15" s="124">
        <v>20915</v>
      </c>
      <c r="G15" s="125">
        <v>43712</v>
      </c>
      <c r="H15" s="125">
        <v>30302</v>
      </c>
      <c r="I15" s="125" t="s">
        <v>160</v>
      </c>
      <c r="J15" s="125">
        <v>70457</v>
      </c>
      <c r="K15" s="126">
        <v>43938</v>
      </c>
      <c r="L15" s="122"/>
      <c r="M15" s="127">
        <v>100</v>
      </c>
      <c r="N15" s="128">
        <v>12.6</v>
      </c>
      <c r="O15" s="129">
        <v>26.4</v>
      </c>
      <c r="P15" s="129">
        <v>18.3</v>
      </c>
      <c r="Q15" s="129" t="s">
        <v>160</v>
      </c>
      <c r="R15" s="129">
        <v>42.6</v>
      </c>
      <c r="S15" s="130">
        <v>26.6</v>
      </c>
    </row>
    <row r="16" spans="1:19" ht="18" customHeight="1">
      <c r="A16" s="119">
        <v>2007</v>
      </c>
      <c r="B16" s="120" t="s">
        <v>137</v>
      </c>
      <c r="C16" s="121">
        <v>375</v>
      </c>
      <c r="D16" s="122"/>
      <c r="E16" s="123">
        <v>158663</v>
      </c>
      <c r="F16" s="124">
        <v>17937</v>
      </c>
      <c r="G16" s="125">
        <v>36618</v>
      </c>
      <c r="H16" s="125">
        <v>27362</v>
      </c>
      <c r="I16" s="125" t="s">
        <v>160</v>
      </c>
      <c r="J16" s="125">
        <v>76746</v>
      </c>
      <c r="K16" s="126">
        <v>42648</v>
      </c>
      <c r="L16" s="122"/>
      <c r="M16" s="127">
        <v>100</v>
      </c>
      <c r="N16" s="128">
        <v>11.3</v>
      </c>
      <c r="O16" s="129">
        <v>23.1</v>
      </c>
      <c r="P16" s="129">
        <v>17.2</v>
      </c>
      <c r="Q16" s="129" t="s">
        <v>160</v>
      </c>
      <c r="R16" s="129">
        <v>48.4</v>
      </c>
      <c r="S16" s="130">
        <v>26.9</v>
      </c>
    </row>
    <row r="17" spans="1:20" ht="18" customHeight="1">
      <c r="A17" s="119">
        <v>2008</v>
      </c>
      <c r="B17" s="120" t="s">
        <v>137</v>
      </c>
      <c r="C17" s="121">
        <v>351</v>
      </c>
      <c r="D17" s="122"/>
      <c r="E17" s="123">
        <v>160532</v>
      </c>
      <c r="F17" s="124">
        <v>19957</v>
      </c>
      <c r="G17" s="125">
        <v>42404</v>
      </c>
      <c r="H17" s="125">
        <v>26741</v>
      </c>
      <c r="I17" s="125" t="s">
        <v>160</v>
      </c>
      <c r="J17" s="125">
        <v>71429</v>
      </c>
      <c r="K17" s="126">
        <v>40531</v>
      </c>
      <c r="L17" s="122"/>
      <c r="M17" s="127">
        <v>100</v>
      </c>
      <c r="N17" s="128">
        <v>12.4</v>
      </c>
      <c r="O17" s="129">
        <v>26.4</v>
      </c>
      <c r="P17" s="129">
        <v>16.7</v>
      </c>
      <c r="Q17" s="129" t="s">
        <v>160</v>
      </c>
      <c r="R17" s="129">
        <v>44.5</v>
      </c>
      <c r="S17" s="130">
        <v>25.2</v>
      </c>
    </row>
    <row r="18" spans="1:20" ht="18" customHeight="1">
      <c r="A18" s="119">
        <v>2009</v>
      </c>
      <c r="B18" s="120" t="s">
        <v>137</v>
      </c>
      <c r="C18" s="121">
        <v>378</v>
      </c>
      <c r="D18" s="122"/>
      <c r="E18" s="123">
        <v>174060</v>
      </c>
      <c r="F18" s="124">
        <v>21922</v>
      </c>
      <c r="G18" s="125">
        <v>44519</v>
      </c>
      <c r="H18" s="125">
        <v>34448</v>
      </c>
      <c r="I18" s="125" t="s">
        <v>160</v>
      </c>
      <c r="J18" s="125">
        <v>73171</v>
      </c>
      <c r="K18" s="126">
        <v>52961</v>
      </c>
      <c r="L18" s="122"/>
      <c r="M18" s="127">
        <v>100</v>
      </c>
      <c r="N18" s="128">
        <v>12.6</v>
      </c>
      <c r="O18" s="129">
        <v>25.6</v>
      </c>
      <c r="P18" s="129">
        <v>19.8</v>
      </c>
      <c r="Q18" s="129" t="s">
        <v>160</v>
      </c>
      <c r="R18" s="129">
        <v>42</v>
      </c>
      <c r="S18" s="130">
        <v>30.4</v>
      </c>
    </row>
    <row r="19" spans="1:20" ht="18" customHeight="1">
      <c r="A19" s="119">
        <v>2010</v>
      </c>
      <c r="B19" s="120" t="s">
        <v>137</v>
      </c>
      <c r="C19" s="121">
        <v>366</v>
      </c>
      <c r="D19" s="122"/>
      <c r="E19" s="123">
        <v>165756</v>
      </c>
      <c r="F19" s="124">
        <v>20688</v>
      </c>
      <c r="G19" s="125">
        <v>41568</v>
      </c>
      <c r="H19" s="125">
        <v>30027</v>
      </c>
      <c r="I19" s="125" t="s">
        <v>160</v>
      </c>
      <c r="J19" s="125">
        <v>73473</v>
      </c>
      <c r="K19" s="126">
        <v>53748</v>
      </c>
      <c r="L19" s="122"/>
      <c r="M19" s="127">
        <v>100</v>
      </c>
      <c r="N19" s="128">
        <v>12.5</v>
      </c>
      <c r="O19" s="129">
        <v>25.1</v>
      </c>
      <c r="P19" s="129">
        <v>18.100000000000001</v>
      </c>
      <c r="Q19" s="129" t="s">
        <v>160</v>
      </c>
      <c r="R19" s="129">
        <v>44.3</v>
      </c>
      <c r="S19" s="130">
        <v>32.4</v>
      </c>
    </row>
    <row r="20" spans="1:20" ht="18" customHeight="1">
      <c r="A20" s="119">
        <v>2011</v>
      </c>
      <c r="B20" s="120" t="s">
        <v>137</v>
      </c>
      <c r="C20" s="121">
        <v>334</v>
      </c>
      <c r="D20" s="122"/>
      <c r="E20" s="123">
        <v>191651</v>
      </c>
      <c r="F20" s="124">
        <v>23585</v>
      </c>
      <c r="G20" s="125">
        <v>47901</v>
      </c>
      <c r="H20" s="125">
        <v>33918</v>
      </c>
      <c r="I20" s="125" t="s">
        <v>160</v>
      </c>
      <c r="J20" s="125">
        <v>86247</v>
      </c>
      <c r="K20" s="126">
        <v>56098</v>
      </c>
      <c r="L20" s="122"/>
      <c r="M20" s="127">
        <v>100</v>
      </c>
      <c r="N20" s="128">
        <v>12.3</v>
      </c>
      <c r="O20" s="129">
        <v>25</v>
      </c>
      <c r="P20" s="129">
        <v>17.7</v>
      </c>
      <c r="Q20" s="129" t="s">
        <v>160</v>
      </c>
      <c r="R20" s="129">
        <v>45</v>
      </c>
      <c r="S20" s="130">
        <v>29.3</v>
      </c>
    </row>
    <row r="21" spans="1:20" ht="18" customHeight="1">
      <c r="A21" s="119">
        <v>2012</v>
      </c>
      <c r="B21" s="120" t="s">
        <v>137</v>
      </c>
      <c r="C21" s="121">
        <v>341</v>
      </c>
      <c r="D21" s="122"/>
      <c r="E21" s="123">
        <v>167514</v>
      </c>
      <c r="F21" s="124">
        <v>21486</v>
      </c>
      <c r="G21" s="125">
        <v>42805</v>
      </c>
      <c r="H21" s="125">
        <v>29406</v>
      </c>
      <c r="I21" s="125" t="s">
        <v>160</v>
      </c>
      <c r="J21" s="125">
        <v>73817</v>
      </c>
      <c r="K21" s="126">
        <v>55705</v>
      </c>
      <c r="L21" s="122"/>
      <c r="M21" s="127">
        <v>100</v>
      </c>
      <c r="N21" s="128">
        <v>12.8</v>
      </c>
      <c r="O21" s="129">
        <v>25.6</v>
      </c>
      <c r="P21" s="129">
        <v>17.600000000000001</v>
      </c>
      <c r="Q21" s="129" t="s">
        <v>160</v>
      </c>
      <c r="R21" s="129">
        <v>44.1</v>
      </c>
      <c r="S21" s="130">
        <v>33.299999999999997</v>
      </c>
    </row>
    <row r="22" spans="1:20" ht="18" customHeight="1">
      <c r="A22" s="119">
        <v>2013</v>
      </c>
      <c r="B22" s="120" t="s">
        <v>137</v>
      </c>
      <c r="C22" s="121">
        <v>337</v>
      </c>
      <c r="D22" s="122"/>
      <c r="E22" s="123">
        <v>173114</v>
      </c>
      <c r="F22" s="124">
        <v>22737</v>
      </c>
      <c r="G22" s="125">
        <v>40304</v>
      </c>
      <c r="H22" s="125">
        <v>31361</v>
      </c>
      <c r="I22" s="125" t="s">
        <v>160</v>
      </c>
      <c r="J22" s="125">
        <v>78712</v>
      </c>
      <c r="K22" s="126">
        <v>59455</v>
      </c>
      <c r="L22" s="122"/>
      <c r="M22" s="127">
        <v>100</v>
      </c>
      <c r="N22" s="128">
        <v>13.1</v>
      </c>
      <c r="O22" s="129">
        <v>23.3</v>
      </c>
      <c r="P22" s="129">
        <v>18.100000000000001</v>
      </c>
      <c r="Q22" s="129" t="s">
        <v>160</v>
      </c>
      <c r="R22" s="129">
        <v>45.5</v>
      </c>
      <c r="S22" s="130">
        <v>34.299999999999997</v>
      </c>
    </row>
    <row r="23" spans="1:20" ht="18" customHeight="1">
      <c r="A23" s="119">
        <v>2014</v>
      </c>
      <c r="B23" s="120" t="s">
        <v>137</v>
      </c>
      <c r="C23" s="121">
        <v>336</v>
      </c>
      <c r="D23" s="122"/>
      <c r="E23" s="123">
        <v>168056</v>
      </c>
      <c r="F23" s="124">
        <v>22473</v>
      </c>
      <c r="G23" s="125">
        <v>42675</v>
      </c>
      <c r="H23" s="125">
        <v>29459</v>
      </c>
      <c r="I23" s="125" t="s">
        <v>160</v>
      </c>
      <c r="J23" s="125">
        <v>73449</v>
      </c>
      <c r="K23" s="126">
        <v>52670</v>
      </c>
      <c r="L23" s="122"/>
      <c r="M23" s="127">
        <v>100</v>
      </c>
      <c r="N23" s="128">
        <v>13.4</v>
      </c>
      <c r="O23" s="129">
        <v>25.4</v>
      </c>
      <c r="P23" s="129">
        <v>17.5</v>
      </c>
      <c r="Q23" s="129" t="s">
        <v>160</v>
      </c>
      <c r="R23" s="129">
        <v>43.7</v>
      </c>
      <c r="S23" s="130">
        <v>31.3</v>
      </c>
    </row>
    <row r="24" spans="1:20" ht="18" customHeight="1">
      <c r="A24" s="119">
        <v>2015</v>
      </c>
      <c r="B24" s="120" t="s">
        <v>137</v>
      </c>
      <c r="C24" s="121">
        <v>318</v>
      </c>
      <c r="D24" s="122"/>
      <c r="E24" s="123">
        <v>172687</v>
      </c>
      <c r="F24" s="124">
        <v>24194</v>
      </c>
      <c r="G24" s="125">
        <v>45409</v>
      </c>
      <c r="H24" s="125">
        <v>30311</v>
      </c>
      <c r="I24" s="134" t="s">
        <v>181</v>
      </c>
      <c r="J24" s="125">
        <v>72773</v>
      </c>
      <c r="K24" s="126">
        <v>45880</v>
      </c>
      <c r="L24" s="122"/>
      <c r="M24" s="127">
        <v>100</v>
      </c>
      <c r="N24" s="128">
        <v>14</v>
      </c>
      <c r="O24" s="129">
        <v>26.3</v>
      </c>
      <c r="P24" s="129">
        <v>17.600000000000001</v>
      </c>
      <c r="Q24" s="135" t="s">
        <v>181</v>
      </c>
      <c r="R24" s="129">
        <v>42.1</v>
      </c>
      <c r="S24" s="130">
        <v>26.6</v>
      </c>
    </row>
    <row r="25" spans="1:20" ht="18" customHeight="1">
      <c r="A25" s="136">
        <v>2016</v>
      </c>
      <c r="B25" s="137" t="s">
        <v>137</v>
      </c>
      <c r="C25" s="138">
        <v>301</v>
      </c>
      <c r="D25" s="139"/>
      <c r="E25" s="140">
        <v>151282</v>
      </c>
      <c r="F25" s="141">
        <v>22132</v>
      </c>
      <c r="G25" s="142">
        <v>39839</v>
      </c>
      <c r="H25" s="142">
        <v>26171</v>
      </c>
      <c r="I25" s="134" t="s">
        <v>181</v>
      </c>
      <c r="J25" s="142">
        <v>63140</v>
      </c>
      <c r="K25" s="143">
        <v>42552</v>
      </c>
      <c r="L25" s="139"/>
      <c r="M25" s="144">
        <v>100</v>
      </c>
      <c r="N25" s="145">
        <v>14.6</v>
      </c>
      <c r="O25" s="146">
        <v>26.3</v>
      </c>
      <c r="P25" s="146">
        <v>17.3</v>
      </c>
      <c r="Q25" s="147" t="s">
        <v>135</v>
      </c>
      <c r="R25" s="146">
        <v>41.7</v>
      </c>
      <c r="S25" s="148">
        <v>28.1</v>
      </c>
    </row>
    <row r="26" spans="1:20" ht="18" customHeight="1">
      <c r="A26" s="136">
        <v>2017</v>
      </c>
      <c r="B26" s="137" t="s">
        <v>137</v>
      </c>
      <c r="C26" s="138">
        <v>306</v>
      </c>
      <c r="D26" s="139"/>
      <c r="E26" s="140">
        <v>146238</v>
      </c>
      <c r="F26" s="141">
        <v>23001</v>
      </c>
      <c r="G26" s="142">
        <v>42872</v>
      </c>
      <c r="H26" s="142">
        <v>22393</v>
      </c>
      <c r="I26" s="149" t="s">
        <v>135</v>
      </c>
      <c r="J26" s="142">
        <v>57972</v>
      </c>
      <c r="K26" s="143">
        <v>37920</v>
      </c>
      <c r="L26" s="139"/>
      <c r="M26" s="144">
        <v>100</v>
      </c>
      <c r="N26" s="145">
        <v>15.7</v>
      </c>
      <c r="O26" s="146">
        <v>29.3</v>
      </c>
      <c r="P26" s="146">
        <v>15.3</v>
      </c>
      <c r="Q26" s="147" t="s">
        <v>135</v>
      </c>
      <c r="R26" s="146">
        <v>39.6</v>
      </c>
      <c r="S26" s="148">
        <v>25.9</v>
      </c>
    </row>
    <row r="27" spans="1:20" ht="18" customHeight="1">
      <c r="A27" s="136">
        <v>2018</v>
      </c>
      <c r="B27" s="137" t="s">
        <v>137</v>
      </c>
      <c r="C27" s="138">
        <v>304</v>
      </c>
      <c r="D27" s="139"/>
      <c r="E27" s="140">
        <v>149282</v>
      </c>
      <c r="F27" s="141">
        <v>22675</v>
      </c>
      <c r="G27" s="142">
        <v>41301</v>
      </c>
      <c r="H27" s="142">
        <v>25272</v>
      </c>
      <c r="I27" s="149" t="s">
        <v>135</v>
      </c>
      <c r="J27" s="142">
        <v>60034</v>
      </c>
      <c r="K27" s="143">
        <v>38241</v>
      </c>
      <c r="L27" s="139"/>
      <c r="M27" s="144">
        <v>100</v>
      </c>
      <c r="N27" s="145">
        <v>15.2</v>
      </c>
      <c r="O27" s="146">
        <v>27.7</v>
      </c>
      <c r="P27" s="146">
        <v>16.899999999999999</v>
      </c>
      <c r="Q27" s="147" t="s">
        <v>135</v>
      </c>
      <c r="R27" s="146">
        <v>40.200000000000003</v>
      </c>
      <c r="S27" s="148">
        <v>25.6</v>
      </c>
    </row>
    <row r="28" spans="1:20" ht="18" customHeight="1">
      <c r="A28" s="136">
        <v>2019</v>
      </c>
      <c r="B28" s="137" t="s">
        <v>137</v>
      </c>
      <c r="C28" s="138" t="s">
        <v>182</v>
      </c>
      <c r="D28" s="139"/>
      <c r="E28" s="140">
        <v>140404</v>
      </c>
      <c r="F28" s="141">
        <v>21975</v>
      </c>
      <c r="G28" s="142">
        <v>40608</v>
      </c>
      <c r="H28" s="142">
        <v>23132</v>
      </c>
      <c r="I28" s="149" t="s">
        <v>135</v>
      </c>
      <c r="J28" s="142">
        <v>54689</v>
      </c>
      <c r="K28" s="143">
        <v>33372</v>
      </c>
      <c r="L28" s="139"/>
      <c r="M28" s="144">
        <v>100</v>
      </c>
      <c r="N28" s="145">
        <v>15.7</v>
      </c>
      <c r="O28" s="146">
        <v>28.9</v>
      </c>
      <c r="P28" s="146">
        <v>16.5</v>
      </c>
      <c r="Q28" s="147" t="s">
        <v>135</v>
      </c>
      <c r="R28" s="146">
        <v>39</v>
      </c>
      <c r="S28" s="148">
        <v>23.8</v>
      </c>
    </row>
    <row r="29" spans="1:20" ht="18" customHeight="1">
      <c r="A29" s="136">
        <v>2020</v>
      </c>
      <c r="B29" s="137" t="s">
        <v>137</v>
      </c>
      <c r="C29" s="138" t="s">
        <v>183</v>
      </c>
      <c r="D29" s="139"/>
      <c r="E29" s="140">
        <v>141697</v>
      </c>
      <c r="F29" s="141">
        <v>22872</v>
      </c>
      <c r="G29" s="142">
        <v>39437</v>
      </c>
      <c r="H29" s="142">
        <v>23087</v>
      </c>
      <c r="I29" s="149" t="s">
        <v>135</v>
      </c>
      <c r="J29" s="142">
        <v>56301</v>
      </c>
      <c r="K29" s="143">
        <v>33270</v>
      </c>
      <c r="L29" s="139"/>
      <c r="M29" s="144">
        <v>100</v>
      </c>
      <c r="N29" s="145">
        <v>16.100000000000001</v>
      </c>
      <c r="O29" s="146">
        <v>27.8</v>
      </c>
      <c r="P29" s="146">
        <v>16.3</v>
      </c>
      <c r="Q29" s="147" t="s">
        <v>135</v>
      </c>
      <c r="R29" s="146">
        <v>39.700000000000003</v>
      </c>
      <c r="S29" s="148">
        <v>23.5</v>
      </c>
    </row>
    <row r="30" spans="1:20" ht="18" customHeight="1">
      <c r="A30" s="136">
        <v>2021</v>
      </c>
      <c r="B30" s="137" t="s">
        <v>137</v>
      </c>
      <c r="C30" s="138" t="s">
        <v>184</v>
      </c>
      <c r="D30" s="139"/>
      <c r="E30" s="140">
        <v>146824</v>
      </c>
      <c r="F30" s="141">
        <v>24260</v>
      </c>
      <c r="G30" s="142">
        <v>41833</v>
      </c>
      <c r="H30" s="142">
        <v>24838</v>
      </c>
      <c r="I30" s="149" t="s">
        <v>135</v>
      </c>
      <c r="J30" s="142">
        <v>55893</v>
      </c>
      <c r="K30" s="143">
        <v>34600</v>
      </c>
      <c r="L30" s="139"/>
      <c r="M30" s="144">
        <v>100</v>
      </c>
      <c r="N30" s="145">
        <v>16.5</v>
      </c>
      <c r="O30" s="146">
        <v>28.5</v>
      </c>
      <c r="P30" s="146">
        <v>16.899999999999999</v>
      </c>
      <c r="Q30" s="147" t="s">
        <v>135</v>
      </c>
      <c r="R30" s="146">
        <v>38.1</v>
      </c>
      <c r="S30" s="148">
        <v>23.6</v>
      </c>
    </row>
    <row r="31" spans="1:20" ht="18" customHeight="1">
      <c r="A31" s="119">
        <v>2022</v>
      </c>
      <c r="B31" s="120" t="s">
        <v>137</v>
      </c>
      <c r="C31" s="1912" t="s">
        <v>2063</v>
      </c>
      <c r="D31" s="173"/>
      <c r="E31" s="1913">
        <v>143664</v>
      </c>
      <c r="F31" s="1914">
        <v>25263</v>
      </c>
      <c r="G31" s="1915">
        <v>40385</v>
      </c>
      <c r="H31" s="1915">
        <v>24545</v>
      </c>
      <c r="I31" s="1916" t="s">
        <v>135</v>
      </c>
      <c r="J31" s="1915">
        <v>53471</v>
      </c>
      <c r="K31" s="1917">
        <v>34886</v>
      </c>
      <c r="L31" s="173"/>
      <c r="M31" s="1918">
        <v>100</v>
      </c>
      <c r="N31" s="1919">
        <v>17.600000000000001</v>
      </c>
      <c r="O31" s="1920">
        <v>28.1</v>
      </c>
      <c r="P31" s="1920">
        <v>17.100000000000001</v>
      </c>
      <c r="Q31" s="1921" t="s">
        <v>135</v>
      </c>
      <c r="R31" s="1920">
        <v>37.200000000000003</v>
      </c>
      <c r="S31" s="1922">
        <v>24.3</v>
      </c>
      <c r="T31" s="91"/>
    </row>
    <row r="32" spans="1:20" ht="18" customHeight="1">
      <c r="A32" s="1939">
        <v>2023</v>
      </c>
      <c r="B32" s="553" t="s">
        <v>137</v>
      </c>
      <c r="C32" s="1940">
        <v>318</v>
      </c>
      <c r="D32" s="1659"/>
      <c r="E32" s="175">
        <v>149812</v>
      </c>
      <c r="F32" s="176">
        <v>25675</v>
      </c>
      <c r="G32" s="177">
        <v>46860</v>
      </c>
      <c r="H32" s="177">
        <v>26174</v>
      </c>
      <c r="I32" s="178" t="s">
        <v>135</v>
      </c>
      <c r="J32" s="177">
        <v>51103</v>
      </c>
      <c r="K32" s="179">
        <v>32098</v>
      </c>
      <c r="L32" s="1941"/>
      <c r="M32" s="1942">
        <v>100</v>
      </c>
      <c r="N32" s="1943">
        <v>17.100000000000001</v>
      </c>
      <c r="O32" s="1944">
        <v>31.3</v>
      </c>
      <c r="P32" s="1944">
        <v>17.5</v>
      </c>
      <c r="Q32" s="1945" t="s">
        <v>135</v>
      </c>
      <c r="R32" s="1944">
        <v>34.1</v>
      </c>
      <c r="S32" s="1946">
        <v>21.4</v>
      </c>
      <c r="T32" s="91"/>
    </row>
    <row r="33" spans="1:19" ht="13.5" customHeight="1">
      <c r="A33" s="2392" t="s">
        <v>2206</v>
      </c>
      <c r="B33" s="2393"/>
      <c r="C33" s="1923" t="s">
        <v>135</v>
      </c>
      <c r="D33" s="1924"/>
      <c r="E33" s="1947">
        <v>85980</v>
      </c>
      <c r="F33" s="1948">
        <v>7940</v>
      </c>
      <c r="G33" s="1949">
        <v>8701</v>
      </c>
      <c r="H33" s="1949">
        <v>12354</v>
      </c>
      <c r="I33" s="1925" t="s">
        <v>135</v>
      </c>
      <c r="J33" s="1949">
        <v>23028</v>
      </c>
      <c r="K33" s="1950">
        <v>17609</v>
      </c>
      <c r="L33" s="1660"/>
      <c r="M33" s="1661"/>
      <c r="N33" s="1661"/>
      <c r="O33" s="1661"/>
      <c r="P33" s="1661"/>
      <c r="Q33" s="1661"/>
      <c r="R33" s="1661"/>
      <c r="S33" s="1661"/>
    </row>
    <row r="34" spans="1:19" ht="15" customHeight="1">
      <c r="A34" s="2394"/>
      <c r="B34" s="2395"/>
      <c r="C34" s="1662"/>
      <c r="D34" s="1663"/>
      <c r="E34" s="1951" t="s">
        <v>2207</v>
      </c>
      <c r="F34" s="1952" t="s">
        <v>2065</v>
      </c>
      <c r="G34" s="1953" t="s">
        <v>2065</v>
      </c>
      <c r="H34" s="1953" t="s">
        <v>2064</v>
      </c>
      <c r="I34" s="1954"/>
      <c r="J34" s="1954" t="s">
        <v>2208</v>
      </c>
      <c r="K34" s="1955" t="s">
        <v>2209</v>
      </c>
      <c r="L34" s="1664"/>
      <c r="M34" s="1661"/>
      <c r="N34" s="1661"/>
      <c r="O34" s="1661"/>
      <c r="P34" s="1661"/>
      <c r="Q34" s="1661"/>
      <c r="R34" s="1661"/>
      <c r="S34" s="1661"/>
    </row>
    <row r="35" spans="1:19" s="57" customFormat="1" ht="15" customHeight="1">
      <c r="A35" s="209" t="s">
        <v>138</v>
      </c>
      <c r="B35" s="52"/>
      <c r="C35" s="554"/>
      <c r="D35" s="43"/>
      <c r="E35" s="48"/>
      <c r="F35" s="48"/>
      <c r="G35" s="48"/>
      <c r="H35" s="48"/>
      <c r="I35" s="48"/>
      <c r="J35" s="48"/>
      <c r="K35" s="48"/>
      <c r="L35" s="43"/>
      <c r="M35" s="52"/>
      <c r="N35" s="52"/>
      <c r="O35" s="52"/>
      <c r="P35" s="52"/>
      <c r="Q35" s="52"/>
      <c r="R35" s="52"/>
      <c r="S35" s="52"/>
    </row>
    <row r="36" spans="1:19" s="21" customFormat="1" ht="15.75" customHeight="1">
      <c r="A36" s="51" t="s">
        <v>163</v>
      </c>
      <c r="B36" s="49"/>
      <c r="C36" s="49"/>
      <c r="D36" s="49"/>
      <c r="E36" s="49"/>
      <c r="F36" s="49"/>
      <c r="G36" s="49"/>
      <c r="H36" s="49"/>
      <c r="I36" s="56"/>
      <c r="J36" s="56"/>
      <c r="K36" s="49"/>
      <c r="L36" s="56"/>
      <c r="M36" s="56"/>
      <c r="N36" s="56"/>
      <c r="O36" s="56"/>
      <c r="P36" s="56"/>
      <c r="Q36" s="56"/>
      <c r="R36" s="56"/>
      <c r="S36" s="56"/>
    </row>
    <row r="37" spans="1:19" s="21" customFormat="1" ht="27.75" customHeight="1">
      <c r="A37" s="2383" t="s">
        <v>164</v>
      </c>
      <c r="B37" s="2383"/>
      <c r="C37" s="2383"/>
      <c r="D37" s="2383"/>
      <c r="E37" s="2368" t="s">
        <v>141</v>
      </c>
      <c r="F37" s="2368"/>
      <c r="G37" s="2368"/>
      <c r="H37" s="2368"/>
      <c r="I37" s="2368"/>
      <c r="J37" s="2368"/>
      <c r="K37" s="2368"/>
      <c r="L37" s="2368"/>
      <c r="M37" s="2368"/>
      <c r="N37" s="2368"/>
      <c r="O37" s="2368"/>
      <c r="P37" s="2368"/>
      <c r="Q37" s="2368"/>
      <c r="R37" s="2368"/>
      <c r="S37" s="2368"/>
    </row>
    <row r="38" spans="1:19" s="95" customFormat="1" ht="27.75" customHeight="1">
      <c r="A38" s="2383" t="s">
        <v>185</v>
      </c>
      <c r="B38" s="2405"/>
      <c r="C38" s="2405"/>
      <c r="D38" s="2405"/>
      <c r="E38" s="2369" t="s">
        <v>143</v>
      </c>
      <c r="F38" s="2368"/>
      <c r="G38" s="2368"/>
      <c r="H38" s="2368"/>
      <c r="I38" s="2368"/>
      <c r="J38" s="2368"/>
      <c r="K38" s="2368"/>
      <c r="L38" s="2368"/>
      <c r="M38" s="2368"/>
      <c r="N38" s="2368"/>
      <c r="O38" s="2368"/>
      <c r="P38" s="2368"/>
      <c r="Q38" s="2368"/>
      <c r="R38" s="2368"/>
      <c r="S38" s="2368"/>
    </row>
    <row r="39" spans="1:19" ht="15" customHeight="1">
      <c r="A39" s="2405" t="s">
        <v>186</v>
      </c>
      <c r="B39" s="2405"/>
      <c r="C39" s="2405"/>
      <c r="D39" s="2405"/>
      <c r="E39" s="2406" t="s">
        <v>187</v>
      </c>
      <c r="F39" s="2406"/>
      <c r="G39" s="2406"/>
      <c r="H39" s="2406"/>
      <c r="I39" s="2406"/>
      <c r="J39" s="2406"/>
      <c r="K39" s="2406"/>
      <c r="L39" s="2406"/>
      <c r="M39" s="2406"/>
      <c r="N39" s="2406"/>
      <c r="O39" s="2406"/>
      <c r="P39" s="2406"/>
      <c r="Q39" s="2406"/>
      <c r="R39" s="2406"/>
      <c r="S39" s="2406"/>
    </row>
    <row r="40" spans="1:19" ht="18" customHeight="1">
      <c r="A40" s="2368" t="s">
        <v>188</v>
      </c>
      <c r="B40" s="2368"/>
      <c r="C40" s="2368"/>
      <c r="D40" s="2368"/>
      <c r="E40" s="2368"/>
      <c r="F40" s="2368"/>
      <c r="G40" s="2368"/>
      <c r="H40" s="2368"/>
      <c r="I40" s="2368"/>
      <c r="J40" s="2368"/>
      <c r="K40" s="2368"/>
      <c r="L40" s="2368"/>
      <c r="M40" s="2368"/>
      <c r="N40" s="2368"/>
      <c r="O40" s="2368"/>
      <c r="P40" s="2368"/>
      <c r="Q40" s="2368"/>
      <c r="R40" s="2368"/>
      <c r="S40" s="2368"/>
    </row>
    <row r="41" spans="1:19" ht="23.25" customHeight="1">
      <c r="A41" s="2368" t="s">
        <v>189</v>
      </c>
      <c r="B41" s="2368"/>
      <c r="C41" s="2368"/>
      <c r="D41" s="2368"/>
      <c r="E41" s="2368"/>
      <c r="F41" s="2368"/>
      <c r="G41" s="2368"/>
      <c r="H41" s="2368"/>
      <c r="I41" s="2368"/>
      <c r="J41" s="2368"/>
      <c r="K41" s="2368"/>
      <c r="L41" s="2368"/>
      <c r="M41" s="2368"/>
      <c r="N41" s="2368"/>
      <c r="O41" s="2368"/>
      <c r="P41" s="2368"/>
      <c r="Q41" s="2368"/>
      <c r="R41" s="2368"/>
      <c r="S41" s="2368"/>
    </row>
    <row r="42" spans="1:19">
      <c r="A42" s="51"/>
      <c r="B42" s="22"/>
      <c r="C42" s="52"/>
      <c r="D42" s="52"/>
      <c r="E42" s="52"/>
      <c r="F42" s="52"/>
      <c r="G42" s="52"/>
      <c r="H42" s="52"/>
      <c r="I42" s="52"/>
      <c r="J42" s="52"/>
      <c r="K42" s="52"/>
      <c r="L42" s="52"/>
      <c r="M42" s="52"/>
      <c r="N42" s="52"/>
      <c r="O42" s="52"/>
      <c r="P42" s="52"/>
      <c r="Q42" s="52"/>
      <c r="R42" s="52"/>
      <c r="S42" s="52"/>
    </row>
    <row r="43" spans="1:19">
      <c r="A43" s="1665" t="s">
        <v>2066</v>
      </c>
      <c r="J43" s="57"/>
    </row>
  </sheetData>
  <mergeCells count="23">
    <mergeCell ref="H5:H6"/>
    <mergeCell ref="A38:D38"/>
    <mergeCell ref="E38:S38"/>
    <mergeCell ref="A39:D39"/>
    <mergeCell ref="E39:S39"/>
    <mergeCell ref="J5:J6"/>
    <mergeCell ref="M5:M6"/>
    <mergeCell ref="A41:S41"/>
    <mergeCell ref="N5:N6"/>
    <mergeCell ref="O5:O6"/>
    <mergeCell ref="P5:P6"/>
    <mergeCell ref="R5:R6"/>
    <mergeCell ref="A33:B34"/>
    <mergeCell ref="A37:D37"/>
    <mergeCell ref="E37:S37"/>
    <mergeCell ref="A4:B6"/>
    <mergeCell ref="C4:C6"/>
    <mergeCell ref="E4:K4"/>
    <mergeCell ref="M4:S4"/>
    <mergeCell ref="E5:E6"/>
    <mergeCell ref="F5:F6"/>
    <mergeCell ref="A40:S40"/>
    <mergeCell ref="G5:G6"/>
  </mergeCells>
  <phoneticPr fontId="3"/>
  <pageMargins left="0.35433070866141736" right="0.35433070866141736" top="0.78740157480314965" bottom="0.78740157480314965" header="0.31496062992125984" footer="0.31496062992125984"/>
  <pageSetup paperSize="9" scale="82" fitToHeight="0" orientation="portrait" horizontalDpi="4294967292" verticalDpi="4294967292"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D8D2D-BC1E-4B59-94C2-CA8814691DD9}">
  <dimension ref="A1:N38"/>
  <sheetViews>
    <sheetView showGridLines="0" zoomScaleNormal="100" zoomScaleSheetLayoutView="100" workbookViewId="0"/>
  </sheetViews>
  <sheetFormatPr defaultColWidth="12.83203125" defaultRowHeight="15.5"/>
  <cols>
    <col min="1" max="1" width="8.33203125" style="57" customWidth="1"/>
    <col min="2" max="2" width="10.75" style="57" customWidth="1"/>
    <col min="3" max="3" width="6.5" style="57" customWidth="1"/>
    <col min="4" max="4" width="8.5" style="57" customWidth="1"/>
    <col min="5" max="5" width="8.25" style="57" customWidth="1"/>
    <col min="6" max="6" width="7.25" style="57" customWidth="1"/>
    <col min="7" max="10" width="8.25" style="57" customWidth="1"/>
    <col min="11" max="11" width="2.83203125" style="10" customWidth="1"/>
    <col min="12" max="16384" width="12.83203125" style="10"/>
  </cols>
  <sheetData>
    <row r="1" spans="1:11" ht="25">
      <c r="A1" s="1427" t="s">
        <v>1756</v>
      </c>
      <c r="B1" s="56"/>
      <c r="C1" s="56"/>
      <c r="D1" s="56"/>
      <c r="E1" s="56"/>
      <c r="F1" s="56"/>
      <c r="G1" s="56"/>
      <c r="H1" s="56"/>
      <c r="I1" s="56"/>
      <c r="J1" s="56"/>
      <c r="K1" s="555"/>
    </row>
    <row r="2" spans="1:11">
      <c r="A2" s="56"/>
      <c r="B2" s="56"/>
      <c r="C2" s="56"/>
      <c r="D2" s="56"/>
      <c r="E2" s="56"/>
      <c r="F2" s="56"/>
      <c r="G2" s="56"/>
      <c r="H2" s="56"/>
      <c r="I2" s="56"/>
      <c r="J2" s="56"/>
      <c r="K2" s="555"/>
    </row>
    <row r="3" spans="1:11" ht="17.5">
      <c r="A3" s="270"/>
      <c r="B3" s="56"/>
      <c r="C3" s="56"/>
      <c r="D3" s="56"/>
      <c r="E3" s="56"/>
      <c r="F3" s="56"/>
      <c r="G3" s="56"/>
      <c r="H3" s="56"/>
      <c r="I3" s="56"/>
      <c r="J3" s="56"/>
      <c r="K3" s="555"/>
    </row>
    <row r="4" spans="1:11">
      <c r="A4" s="188"/>
      <c r="B4" s="2818" t="s">
        <v>1739</v>
      </c>
      <c r="C4" s="2819"/>
      <c r="D4" s="2820"/>
      <c r="E4" s="2821" t="s">
        <v>1740</v>
      </c>
      <c r="F4" s="2819"/>
      <c r="G4" s="2819"/>
      <c r="H4" s="2819"/>
      <c r="I4" s="2819"/>
      <c r="J4" s="2820"/>
      <c r="K4" s="555"/>
    </row>
    <row r="5" spans="1:11">
      <c r="A5" s="1321"/>
      <c r="B5" s="2822" t="s">
        <v>1757</v>
      </c>
      <c r="C5" s="1397"/>
      <c r="D5" s="2824" t="s">
        <v>1758</v>
      </c>
      <c r="E5" s="2822" t="s">
        <v>1743</v>
      </c>
      <c r="F5" s="1397"/>
      <c r="G5" s="1398"/>
      <c r="H5" s="2826" t="s">
        <v>1744</v>
      </c>
      <c r="I5" s="2828" t="s">
        <v>1745</v>
      </c>
      <c r="J5" s="2830" t="s">
        <v>1746</v>
      </c>
      <c r="K5" s="555"/>
    </row>
    <row r="6" spans="1:11" ht="23">
      <c r="A6" s="1428" t="s">
        <v>1759</v>
      </c>
      <c r="B6" s="2823"/>
      <c r="C6" s="1400" t="s">
        <v>1747</v>
      </c>
      <c r="D6" s="2825"/>
      <c r="E6" s="2823"/>
      <c r="F6" s="1429" t="s">
        <v>1760</v>
      </c>
      <c r="G6" s="1430" t="s">
        <v>1761</v>
      </c>
      <c r="H6" s="2827"/>
      <c r="I6" s="2829"/>
      <c r="J6" s="2831"/>
      <c r="K6" s="555"/>
    </row>
    <row r="7" spans="1:11">
      <c r="A7" s="1401">
        <v>1990</v>
      </c>
      <c r="B7" s="2310">
        <v>611.91200000000003</v>
      </c>
      <c r="C7" s="2311">
        <v>12.1</v>
      </c>
      <c r="D7" s="2312">
        <v>2643</v>
      </c>
      <c r="E7" s="2313">
        <v>39.389977643844212</v>
      </c>
      <c r="F7" s="2311">
        <v>28.299820889278198</v>
      </c>
      <c r="G7" s="2311">
        <v>11.090156754566017</v>
      </c>
      <c r="H7" s="2311">
        <v>32.701107348769106</v>
      </c>
      <c r="I7" s="2311">
        <v>21.860006013936644</v>
      </c>
      <c r="J7" s="2314">
        <v>6.0489089934500386</v>
      </c>
      <c r="K7" s="555"/>
    </row>
    <row r="8" spans="1:11">
      <c r="A8" s="1383">
        <v>2000</v>
      </c>
      <c r="B8" s="1458">
        <v>1156.548</v>
      </c>
      <c r="C8" s="1460">
        <v>13.3</v>
      </c>
      <c r="D8" s="1462">
        <v>4538</v>
      </c>
      <c r="E8" s="1459">
        <v>42.9</v>
      </c>
      <c r="F8" s="1460">
        <v>31.934947792914777</v>
      </c>
      <c r="G8" s="1460">
        <v>10.905211024531622</v>
      </c>
      <c r="H8" s="1460">
        <v>34.135288807727825</v>
      </c>
      <c r="I8" s="1460">
        <v>17.100000000000001</v>
      </c>
      <c r="J8" s="1461">
        <v>6.2891466674967225</v>
      </c>
      <c r="K8" s="555"/>
    </row>
    <row r="9" spans="1:11">
      <c r="A9" s="1383">
        <v>2001</v>
      </c>
      <c r="B9" s="1458">
        <v>1256</v>
      </c>
      <c r="C9" s="1460">
        <v>14.000000000000002</v>
      </c>
      <c r="D9" s="1462">
        <v>4893</v>
      </c>
      <c r="E9" s="1459">
        <v>43.801679859040817</v>
      </c>
      <c r="F9" s="1460">
        <v>32.773008927732953</v>
      </c>
      <c r="G9" s="1460">
        <v>11.028670931307866</v>
      </c>
      <c r="H9" s="1460">
        <v>34.457245088473535</v>
      </c>
      <c r="I9" s="1460">
        <v>16.399999999999999</v>
      </c>
      <c r="J9" s="1461">
        <v>5.7</v>
      </c>
      <c r="K9" s="555"/>
    </row>
    <row r="10" spans="1:11">
      <c r="A10" s="1383">
        <v>2002</v>
      </c>
      <c r="B10" s="1458">
        <v>1365.481</v>
      </c>
      <c r="C10" s="1460">
        <v>14.899999999999999</v>
      </c>
      <c r="D10" s="1462">
        <v>5325</v>
      </c>
      <c r="E10" s="1459">
        <v>43.860808022960406</v>
      </c>
      <c r="F10" s="1460">
        <v>32.741502811097334</v>
      </c>
      <c r="G10" s="1460">
        <v>11.119305211863074</v>
      </c>
      <c r="H10" s="1460">
        <v>34.619229414396827</v>
      </c>
      <c r="I10" s="1460">
        <v>16.100000000000001</v>
      </c>
      <c r="J10" s="1461">
        <v>5.4712588457840132</v>
      </c>
      <c r="K10" s="555"/>
    </row>
    <row r="11" spans="1:11">
      <c r="A11" s="1383">
        <v>2003</v>
      </c>
      <c r="B11" s="1458">
        <v>1475.864</v>
      </c>
      <c r="C11" s="1460">
        <v>15.4</v>
      </c>
      <c r="D11" s="1462">
        <v>5737</v>
      </c>
      <c r="E11" s="1459">
        <v>43.910007968213868</v>
      </c>
      <c r="F11" s="1460">
        <v>32.992132066369258</v>
      </c>
      <c r="G11" s="1460">
        <v>10.917875901844615</v>
      </c>
      <c r="H11" s="1460">
        <v>34.677314440896993</v>
      </c>
      <c r="I11" s="1460">
        <v>16</v>
      </c>
      <c r="J11" s="1461">
        <v>5.4797732040350597</v>
      </c>
      <c r="K11" s="555"/>
    </row>
    <row r="12" spans="1:11">
      <c r="A12" s="1383">
        <v>2004</v>
      </c>
      <c r="B12" s="1458">
        <v>1582.38</v>
      </c>
      <c r="C12" s="1460">
        <v>15.5</v>
      </c>
      <c r="D12" s="1462">
        <v>6081</v>
      </c>
      <c r="E12" s="1459">
        <v>44.433764329680606</v>
      </c>
      <c r="F12" s="1460">
        <v>33.433814886436885</v>
      </c>
      <c r="G12" s="1460">
        <v>10.999949443243722</v>
      </c>
      <c r="H12" s="1460">
        <v>34.478886234659186</v>
      </c>
      <c r="I12" s="1460">
        <v>15.698820763659803</v>
      </c>
      <c r="J12" s="1461">
        <v>5.3885286720004046</v>
      </c>
      <c r="K12" s="555"/>
    </row>
    <row r="13" spans="1:11">
      <c r="A13" s="1383">
        <v>2005</v>
      </c>
      <c r="B13" s="1458">
        <v>1693.83</v>
      </c>
      <c r="C13" s="1460">
        <v>15.5</v>
      </c>
      <c r="D13" s="1462">
        <v>6445</v>
      </c>
      <c r="E13" s="1459">
        <v>44.381018165931643</v>
      </c>
      <c r="F13" s="1460">
        <v>33.236393262606043</v>
      </c>
      <c r="G13" s="1460">
        <v>11.1446249033256</v>
      </c>
      <c r="H13" s="1460">
        <v>34.661860989591638</v>
      </c>
      <c r="I13" s="1460">
        <v>15.61467207452932</v>
      </c>
      <c r="J13" s="1461">
        <v>5.4</v>
      </c>
      <c r="K13" s="555"/>
    </row>
    <row r="14" spans="1:11">
      <c r="A14" s="1383">
        <v>2006</v>
      </c>
      <c r="B14" s="1458">
        <v>1805</v>
      </c>
      <c r="C14" s="1460">
        <v>15.7</v>
      </c>
      <c r="D14" s="1462">
        <v>6819</v>
      </c>
      <c r="E14" s="1459">
        <v>44.864211650357518</v>
      </c>
      <c r="F14" s="1460">
        <v>34.353381298468655</v>
      </c>
      <c r="G14" s="1460">
        <v>10.51083035188887</v>
      </c>
      <c r="H14" s="1460">
        <v>34.237408044834872</v>
      </c>
      <c r="I14" s="1460">
        <v>15.386523077570329</v>
      </c>
      <c r="J14" s="1461">
        <v>5.5118572272372734</v>
      </c>
      <c r="K14" s="555"/>
    </row>
    <row r="15" spans="1:11">
      <c r="A15" s="1383">
        <v>2007</v>
      </c>
      <c r="B15" s="1458">
        <v>1920</v>
      </c>
      <c r="C15" s="1460">
        <v>15.9</v>
      </c>
      <c r="D15" s="1462">
        <v>7176</v>
      </c>
      <c r="E15" s="1459">
        <v>44.9</v>
      </c>
      <c r="F15" s="1460">
        <v>34.5</v>
      </c>
      <c r="G15" s="1460">
        <v>10.407184008243602</v>
      </c>
      <c r="H15" s="1460">
        <v>34.1</v>
      </c>
      <c r="I15" s="1460">
        <v>15.279600726519524</v>
      </c>
      <c r="J15" s="1461">
        <v>5.7204044777750607</v>
      </c>
      <c r="K15" s="555"/>
    </row>
    <row r="16" spans="1:11">
      <c r="A16" s="1383">
        <v>2008</v>
      </c>
      <c r="B16" s="1458">
        <v>2006</v>
      </c>
      <c r="C16" s="1460">
        <v>16.3</v>
      </c>
      <c r="D16" s="1462">
        <v>7392</v>
      </c>
      <c r="E16" s="1459">
        <v>45.997589620721492</v>
      </c>
      <c r="F16" s="1460">
        <v>35.819939984644918</v>
      </c>
      <c r="G16" s="1460">
        <v>10.177649636076572</v>
      </c>
      <c r="H16" s="1460">
        <v>33.799999999999997</v>
      </c>
      <c r="I16" s="1460">
        <v>15</v>
      </c>
      <c r="J16" s="1461">
        <v>5.1947709018694637</v>
      </c>
      <c r="K16" s="555"/>
    </row>
    <row r="17" spans="1:14">
      <c r="A17" s="1383">
        <v>2009</v>
      </c>
      <c r="B17" s="1458">
        <v>2104</v>
      </c>
      <c r="C17" s="1460">
        <v>17.2</v>
      </c>
      <c r="D17" s="1462">
        <v>7651</v>
      </c>
      <c r="E17" s="1459">
        <v>46.969956755396083</v>
      </c>
      <c r="F17" s="1460">
        <v>37.901651179193195</v>
      </c>
      <c r="G17" s="1460">
        <v>9.0683055762028815</v>
      </c>
      <c r="H17" s="1460">
        <v>33.6</v>
      </c>
      <c r="I17" s="1460">
        <v>14.2</v>
      </c>
      <c r="J17" s="1461">
        <v>5.2</v>
      </c>
      <c r="K17" s="555"/>
    </row>
    <row r="18" spans="1:14">
      <c r="A18" s="1383">
        <v>2010</v>
      </c>
      <c r="B18" s="1458">
        <v>2180.4609999999998</v>
      </c>
      <c r="C18" s="1460">
        <v>17.2</v>
      </c>
      <c r="D18" s="1462">
        <v>7885</v>
      </c>
      <c r="E18" s="1459">
        <v>47.441160378470421</v>
      </c>
      <c r="F18" s="1460">
        <v>38.5</v>
      </c>
      <c r="G18" s="1460">
        <v>8.9915848070660296</v>
      </c>
      <c r="H18" s="1460">
        <v>33.200000000000003</v>
      </c>
      <c r="I18" s="1460">
        <v>13.9</v>
      </c>
      <c r="J18" s="1461">
        <v>5.4664586984128585</v>
      </c>
      <c r="K18" s="555"/>
    </row>
    <row r="19" spans="1:14">
      <c r="A19" s="1383">
        <v>2011</v>
      </c>
      <c r="B19" s="1458">
        <v>2253.8969999999999</v>
      </c>
      <c r="C19" s="1460">
        <v>17.2</v>
      </c>
      <c r="D19" s="1462">
        <v>8080</v>
      </c>
      <c r="E19" s="1459">
        <v>47.543565655395966</v>
      </c>
      <c r="F19" s="1460">
        <v>37.631755133442212</v>
      </c>
      <c r="G19" s="1460">
        <v>9.911810521953754</v>
      </c>
      <c r="H19" s="1460">
        <v>33.299999999999997</v>
      </c>
      <c r="I19" s="1460">
        <v>13.9</v>
      </c>
      <c r="J19" s="1461">
        <v>5.3059656230963528</v>
      </c>
      <c r="K19" s="555"/>
    </row>
    <row r="20" spans="1:14">
      <c r="A20" s="1383">
        <v>2012</v>
      </c>
      <c r="B20" s="1458">
        <v>2347.2179999999998</v>
      </c>
      <c r="C20" s="1460">
        <v>17.100000000000001</v>
      </c>
      <c r="D20" s="1462">
        <v>8341</v>
      </c>
      <c r="E20" s="1459">
        <v>47.343857287711252</v>
      </c>
      <c r="F20" s="1460">
        <v>37</v>
      </c>
      <c r="G20" s="1460">
        <v>10.28985982883834</v>
      </c>
      <c r="H20" s="1460">
        <v>33.188517788102736</v>
      </c>
      <c r="I20" s="1460">
        <v>13.775363853852374</v>
      </c>
      <c r="J20" s="1461">
        <v>5.6921758262179356</v>
      </c>
      <c r="K20" s="555"/>
    </row>
    <row r="21" spans="1:14">
      <c r="A21" s="1383">
        <v>2013</v>
      </c>
      <c r="B21" s="1458">
        <v>2407.86</v>
      </c>
      <c r="C21" s="1460">
        <v>16.900000000000002</v>
      </c>
      <c r="D21" s="1462">
        <v>8509</v>
      </c>
      <c r="E21" s="1459">
        <v>47.939655487875875</v>
      </c>
      <c r="F21" s="1460">
        <v>37.5461994218211</v>
      </c>
      <c r="G21" s="1460">
        <v>10.393456066054778</v>
      </c>
      <c r="H21" s="1460">
        <v>32.425340736329794</v>
      </c>
      <c r="I21" s="1460">
        <v>13.9</v>
      </c>
      <c r="J21" s="1461">
        <v>5.8</v>
      </c>
      <c r="K21" s="555"/>
    </row>
    <row r="22" spans="1:14">
      <c r="A22" s="1383">
        <v>2014</v>
      </c>
      <c r="B22" s="1458">
        <v>2531.9659999999999</v>
      </c>
      <c r="C22" s="1460">
        <v>17.100000000000001</v>
      </c>
      <c r="D22" s="1462">
        <v>8921</v>
      </c>
      <c r="E22" s="1459">
        <v>48.4</v>
      </c>
      <c r="F22" s="1460">
        <v>38.5</v>
      </c>
      <c r="G22" s="1460">
        <v>9.9308511417339815</v>
      </c>
      <c r="H22" s="1460">
        <v>32.263885881623203</v>
      </c>
      <c r="I22" s="1460">
        <v>13.6</v>
      </c>
      <c r="J22" s="1461">
        <v>5.7365566647362991</v>
      </c>
      <c r="K22" s="555"/>
    </row>
    <row r="23" spans="1:14">
      <c r="A23" s="1383">
        <v>2015</v>
      </c>
      <c r="B23" s="1458">
        <v>2681.924</v>
      </c>
      <c r="C23" s="1460">
        <v>17.399999999999999</v>
      </c>
      <c r="D23" s="1462">
        <v>9348</v>
      </c>
      <c r="E23" s="1459">
        <v>48.5</v>
      </c>
      <c r="F23" s="1460">
        <v>38.799999999999997</v>
      </c>
      <c r="G23" s="1460">
        <v>9.6</v>
      </c>
      <c r="H23" s="1460">
        <v>32.534109997493424</v>
      </c>
      <c r="I23" s="1460">
        <v>13.4</v>
      </c>
      <c r="J23" s="1461">
        <v>5.5</v>
      </c>
      <c r="K23" s="555"/>
    </row>
    <row r="24" spans="1:14">
      <c r="A24" s="1384">
        <v>2016</v>
      </c>
      <c r="B24" s="1420">
        <v>2806.4949999999999</v>
      </c>
      <c r="C24" s="1424">
        <v>17.7</v>
      </c>
      <c r="D24" s="2315">
        <v>9709</v>
      </c>
      <c r="E24" s="1423">
        <v>48</v>
      </c>
      <c r="F24" s="1424">
        <v>38.6</v>
      </c>
      <c r="G24" s="1424">
        <v>9.4266678311465935</v>
      </c>
      <c r="H24" s="1424">
        <v>32.801037150727609</v>
      </c>
      <c r="I24" s="1424">
        <v>13.4</v>
      </c>
      <c r="J24" s="2303">
        <v>5.8</v>
      </c>
      <c r="K24" s="555"/>
    </row>
    <row r="25" spans="1:14">
      <c r="A25" s="1384">
        <v>2017</v>
      </c>
      <c r="B25" s="1420">
        <v>2918.2579999999998</v>
      </c>
      <c r="C25" s="1424">
        <v>17.7</v>
      </c>
      <c r="D25" s="2315">
        <v>10022</v>
      </c>
      <c r="E25" s="1423">
        <v>48</v>
      </c>
      <c r="F25" s="1424">
        <v>38.700000000000003</v>
      </c>
      <c r="G25" s="1424">
        <v>9.3346146130689167</v>
      </c>
      <c r="H25" s="1424">
        <v>32.799999999999997</v>
      </c>
      <c r="I25" s="1424">
        <v>13.2</v>
      </c>
      <c r="J25" s="2303">
        <v>6</v>
      </c>
      <c r="K25" s="555"/>
    </row>
    <row r="26" spans="1:14">
      <c r="A26" s="1384">
        <v>2018</v>
      </c>
      <c r="B26" s="1420">
        <v>3042.3029999999999</v>
      </c>
      <c r="C26" s="1424">
        <v>17.600000000000001</v>
      </c>
      <c r="D26" s="2315">
        <v>10457</v>
      </c>
      <c r="E26" s="1423">
        <v>48</v>
      </c>
      <c r="F26" s="1424">
        <v>38.9</v>
      </c>
      <c r="G26" s="1424">
        <v>9.1999999999999993</v>
      </c>
      <c r="H26" s="1424">
        <v>32.665512531252311</v>
      </c>
      <c r="I26" s="1424">
        <v>13.2</v>
      </c>
      <c r="J26" s="2303">
        <v>6</v>
      </c>
      <c r="K26" s="555"/>
    </row>
    <row r="27" spans="1:14">
      <c r="A27" s="1384">
        <v>2019</v>
      </c>
      <c r="B27" s="1420">
        <v>3205.2550000000001</v>
      </c>
      <c r="C27" s="1424">
        <v>17.7</v>
      </c>
      <c r="D27" s="2315">
        <v>10888</v>
      </c>
      <c r="E27" s="1423">
        <v>48.2</v>
      </c>
      <c r="F27" s="1424">
        <v>39.299999999999997</v>
      </c>
      <c r="G27" s="1424">
        <v>8.9</v>
      </c>
      <c r="H27" s="1424">
        <v>32.6</v>
      </c>
      <c r="I27" s="1424">
        <v>13.1</v>
      </c>
      <c r="J27" s="2303">
        <v>6.1</v>
      </c>
      <c r="K27" s="555"/>
    </row>
    <row r="28" spans="1:14">
      <c r="A28" s="1384">
        <v>2020</v>
      </c>
      <c r="B28" s="1420">
        <v>3405.8049999999998</v>
      </c>
      <c r="C28" s="1424">
        <v>19.7</v>
      </c>
      <c r="D28" s="2315">
        <v>12036</v>
      </c>
      <c r="E28" s="1423">
        <v>52.1</v>
      </c>
      <c r="F28" s="1424">
        <v>44.2</v>
      </c>
      <c r="G28" s="1424">
        <v>7.8</v>
      </c>
      <c r="H28" s="1424">
        <v>30</v>
      </c>
      <c r="I28" s="1424">
        <v>12.1</v>
      </c>
      <c r="J28" s="2303">
        <v>5.9</v>
      </c>
      <c r="K28" s="555"/>
    </row>
    <row r="29" spans="1:14">
      <c r="A29" s="1383">
        <v>2021</v>
      </c>
      <c r="B29" s="1458">
        <v>3621.645</v>
      </c>
      <c r="C29" s="1460">
        <v>18.399999999999999</v>
      </c>
      <c r="D29" s="1462">
        <v>12483</v>
      </c>
      <c r="E29" s="1459">
        <v>50.4</v>
      </c>
      <c r="F29" s="1460">
        <v>42.7</v>
      </c>
      <c r="G29" s="1460">
        <v>7.7</v>
      </c>
      <c r="H29" s="1460">
        <v>30.9</v>
      </c>
      <c r="I29" s="1460">
        <v>12.6</v>
      </c>
      <c r="J29" s="1461">
        <v>6</v>
      </c>
      <c r="K29" s="555"/>
    </row>
    <row r="30" spans="1:14">
      <c r="A30" s="1384">
        <v>2022</v>
      </c>
      <c r="B30" s="1420">
        <v>3806.1860000000001</v>
      </c>
      <c r="C30" s="1424">
        <v>17.600000000000001</v>
      </c>
      <c r="D30" s="2315">
        <v>13020</v>
      </c>
      <c r="E30" s="1423">
        <v>49.8</v>
      </c>
      <c r="F30" s="1424">
        <v>42</v>
      </c>
      <c r="G30" s="1424">
        <v>7.8</v>
      </c>
      <c r="H30" s="1424">
        <v>31.7</v>
      </c>
      <c r="I30" s="1424">
        <v>12.9</v>
      </c>
      <c r="J30" s="2303">
        <v>5.6</v>
      </c>
      <c r="K30" s="555"/>
    </row>
    <row r="31" spans="1:14">
      <c r="A31" s="1383">
        <v>2023</v>
      </c>
      <c r="B31" s="1458">
        <v>4162.8310000000001</v>
      </c>
      <c r="C31" s="1460">
        <v>17.7</v>
      </c>
      <c r="D31" s="1462">
        <v>13889</v>
      </c>
      <c r="E31" s="1459">
        <v>49.2</v>
      </c>
      <c r="F31" s="1460">
        <v>40.9</v>
      </c>
      <c r="G31" s="1460">
        <v>8.1999999999999993</v>
      </c>
      <c r="H31" s="1460">
        <v>32.200000000000003</v>
      </c>
      <c r="I31" s="1460">
        <v>12.6</v>
      </c>
      <c r="J31" s="1461">
        <v>6</v>
      </c>
      <c r="K31" s="555"/>
      <c r="M31" s="1432"/>
      <c r="N31" s="1433"/>
    </row>
    <row r="32" spans="1:14">
      <c r="A32" s="2320">
        <v>2024</v>
      </c>
      <c r="B32" s="2316">
        <v>4510.2219999999998</v>
      </c>
      <c r="C32" s="2317">
        <v>18</v>
      </c>
      <c r="D32" s="2173">
        <v>14775</v>
      </c>
      <c r="E32" s="2318">
        <v>48.8</v>
      </c>
      <c r="F32" s="2317">
        <v>39.9</v>
      </c>
      <c r="G32" s="2317">
        <v>8.9</v>
      </c>
      <c r="H32" s="2317">
        <v>32.6</v>
      </c>
      <c r="I32" s="2317">
        <v>12.3</v>
      </c>
      <c r="J32" s="2319">
        <v>6.3</v>
      </c>
      <c r="K32" s="555"/>
      <c r="M32" s="1432"/>
      <c r="N32" s="1433"/>
    </row>
    <row r="33" spans="1:11">
      <c r="A33" s="296" t="s">
        <v>138</v>
      </c>
      <c r="B33" s="60"/>
      <c r="C33" s="60"/>
      <c r="D33" s="60"/>
      <c r="E33" s="60"/>
      <c r="F33" s="60"/>
      <c r="G33" s="60"/>
      <c r="H33" s="60"/>
      <c r="I33" s="60"/>
      <c r="J33" s="60"/>
      <c r="K33" s="555"/>
    </row>
    <row r="34" spans="1:11" ht="28.5" customHeight="1">
      <c r="A34" s="2836" t="s">
        <v>2141</v>
      </c>
      <c r="B34" s="2478"/>
      <c r="C34" s="2478"/>
      <c r="D34" s="2478"/>
      <c r="E34" s="2478"/>
      <c r="F34" s="2478"/>
      <c r="G34" s="2478"/>
      <c r="H34" s="2478"/>
      <c r="I34" s="2478"/>
      <c r="J34" s="2478"/>
      <c r="K34" s="2478"/>
    </row>
    <row r="35" spans="1:11">
      <c r="A35" s="2477" t="s">
        <v>1762</v>
      </c>
      <c r="B35" s="2477"/>
      <c r="C35" s="2477"/>
      <c r="D35" s="2477"/>
      <c r="E35" s="2477"/>
      <c r="F35" s="2477"/>
      <c r="G35" s="2477"/>
      <c r="H35" s="2477"/>
      <c r="I35" s="2477"/>
      <c r="J35" s="2477"/>
      <c r="K35" s="2477"/>
    </row>
    <row r="36" spans="1:11">
      <c r="A36" s="2603" t="s">
        <v>1800</v>
      </c>
      <c r="B36" s="2603"/>
      <c r="C36" s="2603"/>
      <c r="D36" s="2603"/>
      <c r="E36" s="2603"/>
      <c r="F36" s="2603"/>
      <c r="G36" s="2603"/>
      <c r="H36" s="2603"/>
      <c r="I36" s="2603"/>
      <c r="J36" s="2603"/>
      <c r="K36" s="2603"/>
    </row>
    <row r="37" spans="1:11">
      <c r="A37" s="10"/>
      <c r="B37" s="56"/>
      <c r="C37" s="56"/>
      <c r="D37" s="56"/>
      <c r="E37" s="56"/>
      <c r="F37" s="56"/>
      <c r="G37" s="56"/>
      <c r="H37" s="56"/>
      <c r="I37" s="56"/>
      <c r="J37" s="56"/>
      <c r="K37" s="555"/>
    </row>
    <row r="38" spans="1:11">
      <c r="A38" s="2479" t="s">
        <v>1763</v>
      </c>
      <c r="B38" s="2529"/>
      <c r="C38" s="2529"/>
      <c r="D38" s="2529"/>
      <c r="E38" s="2529"/>
      <c r="F38" s="2529"/>
      <c r="G38" s="2529"/>
      <c r="H38" s="2529"/>
      <c r="I38" s="2529"/>
      <c r="J38" s="2529"/>
      <c r="K38" s="2529"/>
    </row>
  </sheetData>
  <mergeCells count="12">
    <mergeCell ref="A34:K34"/>
    <mergeCell ref="A35:K35"/>
    <mergeCell ref="A36:K36"/>
    <mergeCell ref="A38:K38"/>
    <mergeCell ref="B4:D4"/>
    <mergeCell ref="E4:J4"/>
    <mergeCell ref="B5:B6"/>
    <mergeCell ref="D5:D6"/>
    <mergeCell ref="E5:E6"/>
    <mergeCell ref="H5:H6"/>
    <mergeCell ref="I5:I6"/>
    <mergeCell ref="J5:J6"/>
  </mergeCells>
  <phoneticPr fontId="3"/>
  <pageMargins left="0.7" right="0.7" top="0.75" bottom="0.75" header="0.3" footer="0.3"/>
  <pageSetup paperSize="9" scale="94" orientation="portrait" verticalDpi="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31A21-7701-4B5F-837A-67BE5681AA9B}">
  <dimension ref="A1:I41"/>
  <sheetViews>
    <sheetView showGridLines="0" zoomScaleNormal="100" zoomScaleSheetLayoutView="100" workbookViewId="0"/>
  </sheetViews>
  <sheetFormatPr defaultColWidth="12.83203125" defaultRowHeight="15.5"/>
  <cols>
    <col min="1" max="1" width="8.83203125" style="171" customWidth="1"/>
    <col min="2" max="4" width="14.33203125" style="171" customWidth="1"/>
    <col min="5" max="6" width="12.33203125" style="171" customWidth="1"/>
    <col min="7" max="7" width="9.75" style="171" customWidth="1"/>
    <col min="8" max="8" width="17.25" style="171" bestFit="1" customWidth="1"/>
    <col min="9" max="16384" width="12.83203125" style="171"/>
  </cols>
  <sheetData>
    <row r="1" spans="1:8" ht="25">
      <c r="A1" s="957" t="s">
        <v>1764</v>
      </c>
      <c r="B1" s="59"/>
      <c r="C1" s="59"/>
      <c r="D1" s="59"/>
      <c r="E1" s="59"/>
      <c r="F1" s="59"/>
      <c r="G1" s="59"/>
    </row>
    <row r="2" spans="1:8">
      <c r="A2" s="59"/>
      <c r="B2" s="59"/>
      <c r="C2" s="59"/>
      <c r="D2" s="59"/>
      <c r="E2" s="59"/>
      <c r="F2" s="59"/>
      <c r="G2" s="59"/>
    </row>
    <row r="3" spans="1:8" ht="16.5">
      <c r="A3" s="242"/>
      <c r="B3" s="59"/>
      <c r="C3" s="59"/>
      <c r="D3" s="59"/>
      <c r="E3" s="59"/>
      <c r="F3" s="489"/>
      <c r="G3" s="59"/>
    </row>
    <row r="4" spans="1:8" s="814" customFormat="1" ht="42.75" customHeight="1">
      <c r="A4" s="2407" t="s">
        <v>1765</v>
      </c>
      <c r="B4" s="1448" t="s">
        <v>1766</v>
      </c>
      <c r="C4" s="1434" t="s">
        <v>1767</v>
      </c>
      <c r="D4" s="1434" t="s">
        <v>1768</v>
      </c>
      <c r="E4" s="1434" t="s">
        <v>1769</v>
      </c>
      <c r="F4" s="1434" t="s">
        <v>1770</v>
      </c>
      <c r="G4" s="152"/>
      <c r="H4" s="11"/>
    </row>
    <row r="5" spans="1:8" s="814" customFormat="1" ht="15.75" customHeight="1">
      <c r="A5" s="2804"/>
      <c r="B5" s="1435" t="s">
        <v>1771</v>
      </c>
      <c r="C5" s="1054" t="s">
        <v>1771</v>
      </c>
      <c r="D5" s="1054" t="s">
        <v>1771</v>
      </c>
      <c r="E5" s="1435" t="s">
        <v>1015</v>
      </c>
      <c r="F5" s="1435" t="s">
        <v>1015</v>
      </c>
      <c r="G5" s="152"/>
      <c r="H5" s="11"/>
    </row>
    <row r="6" spans="1:8" ht="20.25" customHeight="1">
      <c r="A6" s="1436">
        <v>1970</v>
      </c>
      <c r="B6" s="1437">
        <v>82131</v>
      </c>
      <c r="C6" s="1437">
        <v>24962</v>
      </c>
      <c r="D6" s="1437">
        <v>6031</v>
      </c>
      <c r="E6" s="1438">
        <v>7.3</v>
      </c>
      <c r="F6" s="1438">
        <v>24.2</v>
      </c>
      <c r="G6" s="59"/>
    </row>
    <row r="7" spans="1:8" ht="20.25" customHeight="1">
      <c r="A7" s="1439">
        <v>1975</v>
      </c>
      <c r="B7" s="1440">
        <v>212888</v>
      </c>
      <c r="C7" s="1440">
        <v>64779</v>
      </c>
      <c r="D7" s="1440">
        <v>18725</v>
      </c>
      <c r="E7" s="1441">
        <v>8.8000000000000007</v>
      </c>
      <c r="F7" s="1441">
        <v>28.9</v>
      </c>
      <c r="G7" s="59"/>
    </row>
    <row r="8" spans="1:8" ht="20.25" customHeight="1">
      <c r="A8" s="1439">
        <v>1980</v>
      </c>
      <c r="B8" s="1440">
        <v>425888</v>
      </c>
      <c r="C8" s="1440">
        <v>119805</v>
      </c>
      <c r="D8" s="1440">
        <v>36464</v>
      </c>
      <c r="E8" s="1441">
        <v>8.6</v>
      </c>
      <c r="F8" s="1441">
        <v>30.4</v>
      </c>
      <c r="G8" s="59"/>
    </row>
    <row r="9" spans="1:8" ht="20.25" customHeight="1">
      <c r="A9" s="1439">
        <v>1985</v>
      </c>
      <c r="B9" s="1440">
        <v>524996</v>
      </c>
      <c r="C9" s="1440">
        <v>160159</v>
      </c>
      <c r="D9" s="1440">
        <v>42551</v>
      </c>
      <c r="E9" s="1441">
        <v>8.1</v>
      </c>
      <c r="F9" s="1441">
        <v>26.6</v>
      </c>
      <c r="G9" s="59"/>
    </row>
    <row r="10" spans="1:8" ht="20.25" customHeight="1">
      <c r="A10" s="1439">
        <v>1990</v>
      </c>
      <c r="B10" s="1440">
        <v>662368</v>
      </c>
      <c r="C10" s="1440">
        <v>206074</v>
      </c>
      <c r="D10" s="1440">
        <v>50787</v>
      </c>
      <c r="E10" s="1441">
        <v>7.7</v>
      </c>
      <c r="F10" s="1441">
        <v>24.6</v>
      </c>
      <c r="G10" s="59"/>
    </row>
    <row r="11" spans="1:8" ht="20.25" customHeight="1">
      <c r="A11" s="1439">
        <v>1995</v>
      </c>
      <c r="B11" s="1440">
        <v>709871</v>
      </c>
      <c r="C11" s="1440">
        <v>269577</v>
      </c>
      <c r="D11" s="1440">
        <v>65132</v>
      </c>
      <c r="E11" s="1441">
        <v>9.1999999999999993</v>
      </c>
      <c r="F11" s="1441">
        <v>24.2</v>
      </c>
      <c r="G11" s="59"/>
    </row>
    <row r="12" spans="1:8" ht="20.25" customHeight="1">
      <c r="A12" s="1439">
        <v>2000</v>
      </c>
      <c r="B12" s="1440">
        <v>849871</v>
      </c>
      <c r="C12" s="1440">
        <v>301418</v>
      </c>
      <c r="D12" s="1440">
        <v>74302</v>
      </c>
      <c r="E12" s="1441">
        <v>8.6999999999999993</v>
      </c>
      <c r="F12" s="1441">
        <v>24.7</v>
      </c>
      <c r="G12" s="59"/>
    </row>
    <row r="13" spans="1:8" ht="20.25" customHeight="1">
      <c r="A13" s="1439">
        <v>2001</v>
      </c>
      <c r="B13" s="1440">
        <v>826524</v>
      </c>
      <c r="C13" s="1440">
        <v>310998</v>
      </c>
      <c r="D13" s="1440">
        <v>77399</v>
      </c>
      <c r="E13" s="1441">
        <v>9.4</v>
      </c>
      <c r="F13" s="1441">
        <v>24.9</v>
      </c>
      <c r="G13" s="59"/>
    </row>
    <row r="14" spans="1:8" ht="20.25" customHeight="1">
      <c r="A14" s="1439">
        <v>2002</v>
      </c>
      <c r="B14" s="1440">
        <v>812300</v>
      </c>
      <c r="C14" s="1440">
        <v>309507</v>
      </c>
      <c r="D14" s="1440">
        <v>78113</v>
      </c>
      <c r="E14" s="1441">
        <v>9.6</v>
      </c>
      <c r="F14" s="1441">
        <v>25.2</v>
      </c>
      <c r="G14" s="59"/>
    </row>
    <row r="15" spans="1:8" ht="20.25" customHeight="1">
      <c r="A15" s="1439">
        <v>2003</v>
      </c>
      <c r="B15" s="1440">
        <v>817891</v>
      </c>
      <c r="C15" s="1440">
        <v>315375</v>
      </c>
      <c r="D15" s="1440">
        <v>80639</v>
      </c>
      <c r="E15" s="1441">
        <v>9.9</v>
      </c>
      <c r="F15" s="1441">
        <v>25.6</v>
      </c>
      <c r="G15" s="59"/>
    </row>
    <row r="16" spans="1:8" ht="20.25" customHeight="1">
      <c r="A16" s="1439">
        <v>2004</v>
      </c>
      <c r="B16" s="1440">
        <v>821109</v>
      </c>
      <c r="C16" s="1440">
        <v>321111</v>
      </c>
      <c r="D16" s="1440">
        <v>84121</v>
      </c>
      <c r="E16" s="1441">
        <v>10.199999999999999</v>
      </c>
      <c r="F16" s="1441">
        <v>26.2</v>
      </c>
      <c r="G16" s="59"/>
    </row>
    <row r="17" spans="1:9" ht="20.25" customHeight="1">
      <c r="A17" s="1439">
        <v>2005</v>
      </c>
      <c r="B17" s="1440">
        <v>821829</v>
      </c>
      <c r="C17" s="1440">
        <v>331289</v>
      </c>
      <c r="D17" s="1440">
        <v>83544</v>
      </c>
      <c r="E17" s="1441">
        <v>10.199999999999999</v>
      </c>
      <c r="F17" s="1441">
        <v>25.2</v>
      </c>
      <c r="G17" s="59"/>
    </row>
    <row r="18" spans="1:9" ht="20.25" customHeight="1">
      <c r="A18" s="1439">
        <v>2006</v>
      </c>
      <c r="B18" s="1440">
        <v>796860</v>
      </c>
      <c r="C18" s="1440">
        <v>331276</v>
      </c>
      <c r="D18" s="1440">
        <v>82367</v>
      </c>
      <c r="E18" s="1441">
        <v>10.3</v>
      </c>
      <c r="F18" s="1441">
        <v>24.9</v>
      </c>
      <c r="G18" s="59"/>
    </row>
    <row r="19" spans="1:9" ht="20.25" customHeight="1">
      <c r="A19" s="1439">
        <v>2007</v>
      </c>
      <c r="B19" s="1440">
        <v>829088</v>
      </c>
      <c r="C19" s="1440">
        <v>341360</v>
      </c>
      <c r="D19" s="1440">
        <v>84794</v>
      </c>
      <c r="E19" s="1441">
        <v>10.199999999999999</v>
      </c>
      <c r="F19" s="1441">
        <v>24.8</v>
      </c>
      <c r="G19" s="59"/>
    </row>
    <row r="20" spans="1:9" ht="20.25" customHeight="1">
      <c r="A20" s="1439">
        <v>2008</v>
      </c>
      <c r="B20" s="1440">
        <v>830613</v>
      </c>
      <c r="C20" s="1440">
        <v>348084</v>
      </c>
      <c r="D20" s="1440">
        <v>87234</v>
      </c>
      <c r="E20" s="1441">
        <v>10.5</v>
      </c>
      <c r="F20" s="1441">
        <v>25.1</v>
      </c>
      <c r="G20" s="59"/>
    </row>
    <row r="21" spans="1:9" ht="20.25" customHeight="1">
      <c r="A21" s="1439">
        <v>2009</v>
      </c>
      <c r="B21" s="1440">
        <v>885480</v>
      </c>
      <c r="C21" s="1440">
        <v>360067</v>
      </c>
      <c r="D21" s="1440">
        <v>91287</v>
      </c>
      <c r="E21" s="1441">
        <v>10.3</v>
      </c>
      <c r="F21" s="1441">
        <v>25.4</v>
      </c>
      <c r="G21" s="59"/>
    </row>
    <row r="22" spans="1:9" ht="20.25" customHeight="1">
      <c r="A22" s="1439">
        <v>2010</v>
      </c>
      <c r="B22" s="1440">
        <v>922992</v>
      </c>
      <c r="C22" s="1440">
        <v>374202</v>
      </c>
      <c r="D22" s="1440">
        <v>97038</v>
      </c>
      <c r="E22" s="1441">
        <v>10.5</v>
      </c>
      <c r="F22" s="1441">
        <v>25.9</v>
      </c>
      <c r="G22" s="59"/>
    </row>
    <row r="23" spans="1:9" ht="20.25" customHeight="1">
      <c r="A23" s="1439">
        <v>2011</v>
      </c>
      <c r="B23" s="1440">
        <v>924116</v>
      </c>
      <c r="C23" s="1440">
        <v>385850</v>
      </c>
      <c r="D23" s="1440">
        <v>100303</v>
      </c>
      <c r="E23" s="1441">
        <v>10.9</v>
      </c>
      <c r="F23" s="1441">
        <v>26</v>
      </c>
      <c r="G23" s="59"/>
    </row>
    <row r="24" spans="1:9" ht="20.25" customHeight="1">
      <c r="A24" s="1439">
        <v>2012</v>
      </c>
      <c r="B24" s="1440">
        <v>903339</v>
      </c>
      <c r="C24" s="1440">
        <v>392117</v>
      </c>
      <c r="D24" s="1440">
        <v>101134</v>
      </c>
      <c r="E24" s="1441">
        <v>11.2</v>
      </c>
      <c r="F24" s="1441">
        <v>25.8</v>
      </c>
      <c r="G24" s="59"/>
    </row>
    <row r="25" spans="1:9" ht="20.25" customHeight="1">
      <c r="A25" s="1439">
        <v>2013</v>
      </c>
      <c r="B25" s="1440">
        <v>926115</v>
      </c>
      <c r="C25" s="1440">
        <v>400610</v>
      </c>
      <c r="D25" s="1440">
        <v>103636</v>
      </c>
      <c r="E25" s="1441">
        <v>11.2</v>
      </c>
      <c r="F25" s="1441">
        <v>25.9</v>
      </c>
      <c r="G25" s="59"/>
    </row>
    <row r="26" spans="1:9" ht="20.25" customHeight="1">
      <c r="A26" s="1439">
        <v>2014</v>
      </c>
      <c r="B26" s="1440">
        <v>958823</v>
      </c>
      <c r="C26" s="1440">
        <v>408071</v>
      </c>
      <c r="D26" s="1440">
        <v>105369</v>
      </c>
      <c r="E26" s="1441">
        <v>11</v>
      </c>
      <c r="F26" s="1441">
        <v>25.8</v>
      </c>
      <c r="G26" s="1442"/>
    </row>
    <row r="27" spans="1:9" ht="20.25" customHeight="1">
      <c r="A27" s="1439">
        <v>2015</v>
      </c>
      <c r="B27" s="1440">
        <v>963420</v>
      </c>
      <c r="C27" s="1440">
        <v>423644</v>
      </c>
      <c r="D27" s="1440">
        <v>108699</v>
      </c>
      <c r="E27" s="1441">
        <v>11.3</v>
      </c>
      <c r="F27" s="1441">
        <v>25.7</v>
      </c>
      <c r="G27" s="59"/>
    </row>
    <row r="28" spans="1:9" ht="20.25" customHeight="1">
      <c r="A28" s="1443">
        <v>2016</v>
      </c>
      <c r="B28" s="1444">
        <v>967218</v>
      </c>
      <c r="C28" s="1444">
        <v>421381</v>
      </c>
      <c r="D28" s="1444">
        <v>107180</v>
      </c>
      <c r="E28" s="1445">
        <v>11.081266064113777</v>
      </c>
      <c r="F28" s="1445">
        <v>25.43541355685235</v>
      </c>
      <c r="G28" s="59"/>
    </row>
    <row r="29" spans="1:9" ht="20.25" customHeight="1">
      <c r="A29" s="1443">
        <v>2017</v>
      </c>
      <c r="B29" s="1444">
        <v>974547</v>
      </c>
      <c r="C29" s="1444">
        <v>430710</v>
      </c>
      <c r="D29" s="1444">
        <v>108972</v>
      </c>
      <c r="E29" s="1445">
        <v>11.181810625860015</v>
      </c>
      <c r="F29" s="1445">
        <v>25.300550254231386</v>
      </c>
      <c r="G29" s="59"/>
    </row>
    <row r="30" spans="1:9" ht="20.25" customHeight="1">
      <c r="A30" s="1443">
        <v>2018</v>
      </c>
      <c r="B30" s="1444">
        <v>977128</v>
      </c>
      <c r="C30" s="1444">
        <v>433949</v>
      </c>
      <c r="D30" s="1444">
        <v>110400</v>
      </c>
      <c r="E30" s="1445">
        <v>11.298417402837703</v>
      </c>
      <c r="F30" s="1445">
        <v>25.440777602898038</v>
      </c>
      <c r="G30" s="59"/>
    </row>
    <row r="31" spans="1:9" ht="20.25" customHeight="1">
      <c r="A31" s="1443">
        <v>2019</v>
      </c>
      <c r="B31" s="1444">
        <v>1014571</v>
      </c>
      <c r="C31" s="1444">
        <v>443895</v>
      </c>
      <c r="D31" s="1444">
        <v>112963</v>
      </c>
      <c r="E31" s="1445">
        <v>11.1340655311457</v>
      </c>
      <c r="F31" s="1445">
        <v>25.448135257211728</v>
      </c>
      <c r="G31" s="59"/>
    </row>
    <row r="32" spans="1:9" ht="20.25" customHeight="1">
      <c r="A32" s="1443">
        <v>2020</v>
      </c>
      <c r="B32" s="1444">
        <v>1026580</v>
      </c>
      <c r="C32" s="1444">
        <v>429665</v>
      </c>
      <c r="D32" s="1444">
        <v>110245</v>
      </c>
      <c r="E32" s="1445">
        <v>10.7390558943287</v>
      </c>
      <c r="F32" s="1445">
        <v>25.658361746942401</v>
      </c>
      <c r="G32" s="59"/>
      <c r="H32" s="1446"/>
      <c r="I32"/>
    </row>
    <row r="33" spans="1:9" ht="20.25" customHeight="1">
      <c r="A33" s="1443">
        <v>2021</v>
      </c>
      <c r="B33" s="1444">
        <v>1066097</v>
      </c>
      <c r="C33" s="1444">
        <v>450359</v>
      </c>
      <c r="D33" s="1444">
        <v>114027</v>
      </c>
      <c r="E33" s="1445">
        <v>10.695743445483901</v>
      </c>
      <c r="F33" s="1445">
        <v>25.319134290643699</v>
      </c>
      <c r="G33" s="59"/>
      <c r="H33" s="1446"/>
      <c r="I33"/>
    </row>
    <row r="34" spans="1:9" ht="20.25" customHeight="1">
      <c r="A34" s="1439">
        <v>2022</v>
      </c>
      <c r="B34" s="2071">
        <v>1075964</v>
      </c>
      <c r="C34" s="2071">
        <v>466967</v>
      </c>
      <c r="D34" s="2071">
        <v>117912</v>
      </c>
      <c r="E34" s="1779">
        <v>10.958730961258926</v>
      </c>
      <c r="F34" s="1779">
        <v>25.250606573912076</v>
      </c>
      <c r="G34" s="59"/>
      <c r="H34" s="1447"/>
      <c r="I34"/>
    </row>
    <row r="35" spans="1:9" ht="20.25" customHeight="1">
      <c r="A35" s="2323">
        <v>2023</v>
      </c>
      <c r="B35" s="2321">
        <v>1143812</v>
      </c>
      <c r="C35" s="2321">
        <v>480915</v>
      </c>
      <c r="D35" s="2321">
        <v>119252</v>
      </c>
      <c r="E35" s="2322">
        <v>10.4</v>
      </c>
      <c r="F35" s="2322">
        <v>24.8</v>
      </c>
      <c r="G35" s="59"/>
      <c r="H35" s="1447"/>
      <c r="I35"/>
    </row>
    <row r="36" spans="1:9">
      <c r="A36" s="552"/>
      <c r="B36" s="59"/>
      <c r="C36" s="59"/>
      <c r="D36" s="59"/>
      <c r="E36" s="59"/>
      <c r="F36" s="59"/>
      <c r="G36" s="59"/>
    </row>
    <row r="37" spans="1:9">
      <c r="A37" s="2837" t="s">
        <v>1772</v>
      </c>
      <c r="B37" s="2837"/>
      <c r="C37" s="2837"/>
      <c r="D37" s="2837"/>
      <c r="E37" s="2837"/>
      <c r="F37" s="2837"/>
      <c r="G37" s="2837"/>
    </row>
    <row r="41" spans="1:9">
      <c r="E41" s="1820"/>
      <c r="F41" s="1820"/>
    </row>
  </sheetData>
  <mergeCells count="2">
    <mergeCell ref="A4:A5"/>
    <mergeCell ref="A37:G37"/>
  </mergeCells>
  <phoneticPr fontId="3"/>
  <pageMargins left="0.74803149606299213" right="0.74803149606299213" top="0.98425196850393704" bottom="0.98425196850393704" header="0.31496062992125984" footer="0.31496062992125984"/>
  <pageSetup paperSize="9" scale="89" orientation="portrait" horizontalDpi="4294967292" verticalDpi="4294967292"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1A4E-D0FE-44C3-9D97-7F65247A64E6}">
  <dimension ref="A1:I38"/>
  <sheetViews>
    <sheetView showGridLines="0" zoomScaleNormal="100" zoomScaleSheetLayoutView="100" workbookViewId="0"/>
  </sheetViews>
  <sheetFormatPr defaultColWidth="12.83203125" defaultRowHeight="15.5"/>
  <cols>
    <col min="1" max="1" width="8.25" style="11" customWidth="1"/>
    <col min="2" max="4" width="14.33203125" style="11" customWidth="1"/>
    <col min="5" max="6" width="12.33203125" style="11" customWidth="1"/>
    <col min="7" max="7" width="18.33203125" style="11" customWidth="1"/>
    <col min="8" max="16384" width="12.83203125" style="11"/>
  </cols>
  <sheetData>
    <row r="1" spans="1:9" ht="25">
      <c r="A1" s="978" t="s">
        <v>1773</v>
      </c>
      <c r="B1" s="152"/>
      <c r="C1" s="152"/>
      <c r="D1" s="152"/>
      <c r="E1" s="152"/>
      <c r="F1" s="152"/>
      <c r="G1" s="152"/>
    </row>
    <row r="2" spans="1:9">
      <c r="A2" s="152"/>
      <c r="B2" s="152"/>
      <c r="C2" s="152"/>
      <c r="D2" s="152"/>
      <c r="E2" s="152"/>
      <c r="F2" s="152"/>
      <c r="G2" s="152"/>
    </row>
    <row r="3" spans="1:9">
      <c r="A3" s="152"/>
      <c r="B3" s="152"/>
      <c r="C3" s="152"/>
      <c r="D3" s="152"/>
      <c r="E3" s="152"/>
      <c r="F3" s="313"/>
      <c r="G3" s="152"/>
    </row>
    <row r="4" spans="1:9" ht="37.5" customHeight="1">
      <c r="A4" s="2839" t="s">
        <v>1774</v>
      </c>
      <c r="B4" s="1448" t="s">
        <v>1775</v>
      </c>
      <c r="C4" s="1448" t="s">
        <v>1776</v>
      </c>
      <c r="D4" s="1448" t="s">
        <v>1777</v>
      </c>
      <c r="E4" s="1434" t="s">
        <v>1769</v>
      </c>
      <c r="F4" s="1434" t="s">
        <v>1770</v>
      </c>
      <c r="G4" s="152"/>
    </row>
    <row r="5" spans="1:9" ht="15.75" customHeight="1">
      <c r="A5" s="2438"/>
      <c r="B5" s="1054" t="s">
        <v>1778</v>
      </c>
      <c r="C5" s="1054" t="s">
        <v>1778</v>
      </c>
      <c r="D5" s="1054" t="s">
        <v>1778</v>
      </c>
      <c r="E5" s="1054" t="s">
        <v>1015</v>
      </c>
      <c r="F5" s="1054" t="s">
        <v>1015</v>
      </c>
      <c r="G5" s="152"/>
    </row>
    <row r="6" spans="1:9" ht="18.75" customHeight="1">
      <c r="A6" s="1059">
        <v>1990</v>
      </c>
      <c r="B6" s="2324">
        <v>1251.7</v>
      </c>
      <c r="C6" s="2324">
        <v>611.91200000000003</v>
      </c>
      <c r="D6" s="2324">
        <v>173.17</v>
      </c>
      <c r="E6" s="2325">
        <v>13.8347846928178</v>
      </c>
      <c r="F6" s="2325">
        <v>28.299820889278195</v>
      </c>
      <c r="G6" s="1821"/>
      <c r="H6" s="2072"/>
      <c r="I6" s="1973"/>
    </row>
    <row r="7" spans="1:9" ht="18.75" customHeight="1">
      <c r="A7" s="1059">
        <v>2000</v>
      </c>
      <c r="B7" s="2326">
        <v>1788.1</v>
      </c>
      <c r="C7" s="2326">
        <v>1156.2</v>
      </c>
      <c r="D7" s="2326">
        <v>369.34300000000002</v>
      </c>
      <c r="E7" s="2327">
        <v>20.655612102231423</v>
      </c>
      <c r="F7" s="2327">
        <v>31.93494779291478</v>
      </c>
      <c r="G7" s="1821"/>
      <c r="H7" s="1973"/>
      <c r="I7" s="1973"/>
    </row>
    <row r="8" spans="1:9" ht="18.75" customHeight="1">
      <c r="A8" s="1059">
        <v>2003</v>
      </c>
      <c r="B8" s="2326">
        <v>2140.4</v>
      </c>
      <c r="C8" s="2326">
        <v>1475.6</v>
      </c>
      <c r="D8" s="2326">
        <v>486.91899999999998</v>
      </c>
      <c r="E8" s="2327">
        <v>22.74897215473743</v>
      </c>
      <c r="F8" s="2327">
        <v>32.992132066369258</v>
      </c>
      <c r="G8" s="1821"/>
      <c r="H8" s="1973"/>
      <c r="I8" s="1973"/>
    </row>
    <row r="9" spans="1:9" ht="18.75" customHeight="1">
      <c r="A9" s="1059">
        <v>2004</v>
      </c>
      <c r="B9" s="2326">
        <v>2318.8000000000002</v>
      </c>
      <c r="C9" s="2326">
        <v>1582</v>
      </c>
      <c r="D9" s="2326">
        <v>529.04999999999995</v>
      </c>
      <c r="E9" s="2327">
        <v>22.815680524409174</v>
      </c>
      <c r="F9" s="2327">
        <v>33.433814886436878</v>
      </c>
      <c r="G9" s="1821"/>
      <c r="H9" s="1973"/>
      <c r="I9" s="1973"/>
    </row>
    <row r="10" spans="1:9" ht="18.75" customHeight="1">
      <c r="A10" s="1059">
        <v>2005</v>
      </c>
      <c r="B10" s="2326">
        <v>2479.4</v>
      </c>
      <c r="C10" s="2326">
        <v>1693.6</v>
      </c>
      <c r="D10" s="2326">
        <v>562.96799999999996</v>
      </c>
      <c r="E10" s="2327">
        <v>22.705815923207226</v>
      </c>
      <c r="F10" s="2327">
        <v>33.236393262606043</v>
      </c>
      <c r="G10" s="1821"/>
      <c r="H10" s="1973"/>
      <c r="I10" s="1973"/>
    </row>
    <row r="11" spans="1:9" ht="18.75" customHeight="1">
      <c r="A11" s="1059">
        <v>2006</v>
      </c>
      <c r="B11" s="2326">
        <v>2708.7</v>
      </c>
      <c r="C11" s="2326">
        <v>1805.3</v>
      </c>
      <c r="D11" s="2326">
        <v>620.577</v>
      </c>
      <c r="E11" s="2327">
        <v>22.910510577029573</v>
      </c>
      <c r="F11" s="2327">
        <v>34.353381298468655</v>
      </c>
      <c r="G11" s="1821"/>
      <c r="H11" s="1973"/>
      <c r="I11" s="1973"/>
    </row>
    <row r="12" spans="1:9" ht="18.75" customHeight="1">
      <c r="A12" s="1059">
        <v>2007</v>
      </c>
      <c r="B12" s="2326">
        <v>2784.3</v>
      </c>
      <c r="C12" s="2326">
        <v>1920.3</v>
      </c>
      <c r="D12" s="2326">
        <v>661.79200000000003</v>
      </c>
      <c r="E12" s="2327">
        <v>23.768703085156055</v>
      </c>
      <c r="F12" s="2327">
        <v>34.441605212621454</v>
      </c>
      <c r="G12" s="1821"/>
      <c r="H12" s="1973"/>
      <c r="I12" s="1973"/>
    </row>
    <row r="13" spans="1:9" ht="18.75" customHeight="1">
      <c r="A13" s="1059">
        <v>2008</v>
      </c>
      <c r="B13" s="2326">
        <v>2931.2</v>
      </c>
      <c r="C13" s="2326">
        <v>2006</v>
      </c>
      <c r="D13" s="2326">
        <v>718.96100000000001</v>
      </c>
      <c r="E13" s="2327">
        <v>24.527872543668124</v>
      </c>
      <c r="F13" s="2327">
        <v>35.819939984644918</v>
      </c>
      <c r="G13" s="1821"/>
      <c r="H13" s="1973"/>
      <c r="I13" s="1973"/>
    </row>
    <row r="14" spans="1:9" ht="18.75" customHeight="1">
      <c r="A14" s="1059">
        <v>2009</v>
      </c>
      <c r="B14" s="2326">
        <v>3997.8</v>
      </c>
      <c r="C14" s="2326">
        <v>2104.5</v>
      </c>
      <c r="D14" s="2326">
        <v>798.00599999999997</v>
      </c>
      <c r="E14" s="2327">
        <v>19.961128620741405</v>
      </c>
      <c r="F14" s="2327">
        <v>37.901651179193188</v>
      </c>
      <c r="G14" s="1821"/>
      <c r="H14" s="1973"/>
      <c r="I14" s="1973"/>
    </row>
    <row r="15" spans="1:9" ht="18.75" customHeight="1">
      <c r="A15" s="1059">
        <v>2010</v>
      </c>
      <c r="B15" s="2326">
        <v>3720.7</v>
      </c>
      <c r="C15" s="2326">
        <v>2179.8000000000002</v>
      </c>
      <c r="D15" s="2326">
        <v>838.37800000000004</v>
      </c>
      <c r="E15" s="2327">
        <v>22.532802967183596</v>
      </c>
      <c r="F15" s="2327">
        <v>38.5</v>
      </c>
      <c r="G15" s="1821"/>
      <c r="H15" s="1973"/>
      <c r="I15" s="1973"/>
    </row>
    <row r="16" spans="1:9" ht="18.75" customHeight="1">
      <c r="A16" s="1059">
        <v>2011</v>
      </c>
      <c r="B16" s="2326">
        <v>3818.8</v>
      </c>
      <c r="C16" s="2326">
        <v>2253.9</v>
      </c>
      <c r="D16" s="2326">
        <v>848.1</v>
      </c>
      <c r="E16" s="2327">
        <v>22.208547187598199</v>
      </c>
      <c r="F16" s="2327">
        <v>37.628161357861515</v>
      </c>
      <c r="G16" s="1821"/>
      <c r="H16" s="1973"/>
      <c r="I16" s="1973"/>
    </row>
    <row r="17" spans="1:9" ht="18.75" customHeight="1">
      <c r="A17" s="1059">
        <v>2012</v>
      </c>
      <c r="B17" s="2326">
        <v>3795.5</v>
      </c>
      <c r="C17" s="2326">
        <v>2347.1999999999998</v>
      </c>
      <c r="D17" s="2326">
        <v>869.3</v>
      </c>
      <c r="E17" s="2327">
        <v>22.903438282176261</v>
      </c>
      <c r="F17" s="2327">
        <v>37.035616905248808</v>
      </c>
      <c r="G17" s="1821"/>
      <c r="H17" s="1973"/>
      <c r="I17" s="1973"/>
    </row>
    <row r="18" spans="1:9" ht="18.75" customHeight="1">
      <c r="A18" s="1059">
        <v>2013</v>
      </c>
      <c r="B18" s="2326">
        <v>3684.9</v>
      </c>
      <c r="C18" s="2326">
        <v>2407.9</v>
      </c>
      <c r="D18" s="2326">
        <v>902.8</v>
      </c>
      <c r="E18" s="2327">
        <v>24.499986431110749</v>
      </c>
      <c r="F18" s="2327">
        <v>37.493251380871293</v>
      </c>
      <c r="G18" s="1821"/>
      <c r="H18" s="1973"/>
      <c r="I18" s="1973"/>
    </row>
    <row r="19" spans="1:9" ht="18.75" customHeight="1">
      <c r="A19" s="1059">
        <v>2014</v>
      </c>
      <c r="B19" s="2326">
        <v>3650.5</v>
      </c>
      <c r="C19" s="2326">
        <v>2532</v>
      </c>
      <c r="D19" s="2326">
        <v>974.9</v>
      </c>
      <c r="E19" s="2327">
        <v>26.705930694425422</v>
      </c>
      <c r="F19" s="2327">
        <v>38.503159557661924</v>
      </c>
      <c r="G19" s="1821"/>
      <c r="H19" s="1973"/>
      <c r="I19" s="1973"/>
    </row>
    <row r="20" spans="1:9" ht="18.75" customHeight="1">
      <c r="A20" s="1059">
        <v>2015</v>
      </c>
      <c r="B20" s="2326">
        <v>3758.6</v>
      </c>
      <c r="C20" s="2326">
        <v>2681.9</v>
      </c>
      <c r="D20" s="2326">
        <v>1041.4000000000001</v>
      </c>
      <c r="E20" s="2327">
        <v>27.707124993348593</v>
      </c>
      <c r="F20" s="2327">
        <v>38.830679741973981</v>
      </c>
      <c r="G20" s="1821"/>
      <c r="H20" s="1973"/>
      <c r="I20" s="1973"/>
    </row>
    <row r="21" spans="1:9" ht="18.75" customHeight="1">
      <c r="A21" s="1059">
        <v>2016</v>
      </c>
      <c r="B21" s="2326">
        <v>3951.3</v>
      </c>
      <c r="C21" s="2326">
        <v>2806.5</v>
      </c>
      <c r="D21" s="2326">
        <v>1083.8</v>
      </c>
      <c r="E21" s="2327">
        <v>27.428947435021385</v>
      </c>
      <c r="F21" s="2327">
        <v>38.617495100659184</v>
      </c>
      <c r="G21" s="1821"/>
      <c r="H21" s="1973"/>
      <c r="I21" s="1973"/>
    </row>
    <row r="22" spans="1:9" ht="18.75" customHeight="1">
      <c r="A22" s="1064">
        <v>2017</v>
      </c>
      <c r="B22" s="2328">
        <v>3980.72</v>
      </c>
      <c r="C22" s="2328">
        <v>2918.3</v>
      </c>
      <c r="D22" s="2328">
        <v>1129</v>
      </c>
      <c r="E22" s="2329">
        <v>28.361703410438317</v>
      </c>
      <c r="F22" s="2329">
        <v>38.686906760785391</v>
      </c>
      <c r="G22" s="1821"/>
      <c r="H22" s="1973"/>
      <c r="I22" s="1973"/>
    </row>
    <row r="23" spans="1:9" ht="18.75" customHeight="1">
      <c r="A23" s="1064">
        <v>2018</v>
      </c>
      <c r="B23" s="2328">
        <v>4172.9920000000002</v>
      </c>
      <c r="C23" s="2328">
        <v>3042.3</v>
      </c>
      <c r="D23" s="2328">
        <v>1182.4000000000001</v>
      </c>
      <c r="E23" s="2329">
        <v>28.334585831940252</v>
      </c>
      <c r="F23" s="2329">
        <v>38.865332150018077</v>
      </c>
      <c r="G23" s="1821"/>
      <c r="H23" s="1973"/>
      <c r="I23" s="1973"/>
    </row>
    <row r="24" spans="1:9" ht="18.75" customHeight="1">
      <c r="A24" s="1064">
        <v>2019</v>
      </c>
      <c r="B24" s="2328">
        <v>4529.2</v>
      </c>
      <c r="C24" s="2328">
        <v>3205.3</v>
      </c>
      <c r="D24" s="2328">
        <v>1258.8</v>
      </c>
      <c r="E24" s="2329">
        <v>27.792987724101387</v>
      </c>
      <c r="F24" s="2329">
        <v>39.268779635637635</v>
      </c>
      <c r="G24" s="1821"/>
      <c r="H24" s="1973"/>
      <c r="I24" s="1973"/>
    </row>
    <row r="25" spans="1:9" ht="18.75" customHeight="1">
      <c r="A25" s="1064">
        <v>2020</v>
      </c>
      <c r="B25" s="2328">
        <v>4789.7460000000001</v>
      </c>
      <c r="C25" s="2328">
        <v>3405.8</v>
      </c>
      <c r="D25" s="2328">
        <v>1506.5</v>
      </c>
      <c r="E25" s="2329">
        <v>31.452607299009173</v>
      </c>
      <c r="F25" s="2329">
        <v>44.233366609900756</v>
      </c>
      <c r="G25" s="1821"/>
      <c r="H25" s="1973"/>
      <c r="I25" s="1973"/>
    </row>
    <row r="26" spans="1:9" ht="18.75" customHeight="1">
      <c r="A26" s="1059">
        <v>2021</v>
      </c>
      <c r="B26" s="2326">
        <v>7249.4560000000001</v>
      </c>
      <c r="C26" s="2326">
        <v>3621.6</v>
      </c>
      <c r="D26" s="2326">
        <v>1546.1</v>
      </c>
      <c r="E26" s="2327">
        <v>21.327117510610449</v>
      </c>
      <c r="F26" s="2327">
        <v>42.691075767616518</v>
      </c>
      <c r="G26" s="1821"/>
      <c r="H26" s="1973"/>
      <c r="I26" s="1973"/>
    </row>
    <row r="27" spans="1:9" ht="18.75" customHeight="1">
      <c r="A27" s="1064">
        <v>2022</v>
      </c>
      <c r="B27" s="2328">
        <v>5851.576</v>
      </c>
      <c r="C27" s="2328">
        <v>3806.2</v>
      </c>
      <c r="D27" s="2328">
        <v>1597</v>
      </c>
      <c r="E27" s="2329">
        <v>27.291792843500623</v>
      </c>
      <c r="F27" s="2329">
        <v>41.957858231306815</v>
      </c>
      <c r="G27" s="1821"/>
      <c r="H27" s="1973"/>
      <c r="I27" s="1973"/>
    </row>
    <row r="28" spans="1:9" ht="18.75" customHeight="1">
      <c r="A28" s="1064">
        <v>2023</v>
      </c>
      <c r="B28" s="2328">
        <v>6371.8270000000002</v>
      </c>
      <c r="C28" s="2328">
        <v>4162.8</v>
      </c>
      <c r="D28" s="2328">
        <v>1704.2</v>
      </c>
      <c r="E28" s="2329">
        <v>26.745861116442743</v>
      </c>
      <c r="F28" s="2329">
        <v>40.938791198231961</v>
      </c>
      <c r="G28" s="1821"/>
      <c r="H28" s="1973"/>
      <c r="I28" s="1973"/>
    </row>
    <row r="29" spans="1:9" ht="18.75" customHeight="1">
      <c r="A29" s="1166">
        <v>2024</v>
      </c>
      <c r="B29" s="2330">
        <v>6940.9</v>
      </c>
      <c r="C29" s="2330">
        <v>4510.2</v>
      </c>
      <c r="D29" s="2330">
        <v>1800.7</v>
      </c>
      <c r="E29" s="2331">
        <v>25.943321471278942</v>
      </c>
      <c r="F29" s="2331">
        <v>39.925058755709287</v>
      </c>
      <c r="G29" s="1821"/>
      <c r="H29" s="1973"/>
      <c r="I29" s="1973"/>
    </row>
    <row r="30" spans="1:9">
      <c r="A30" s="11" t="s">
        <v>1779</v>
      </c>
      <c r="B30" s="152"/>
      <c r="C30" s="152"/>
      <c r="D30" s="152"/>
      <c r="E30" s="152"/>
      <c r="F30" s="152"/>
      <c r="G30" s="152"/>
      <c r="H30" s="1973"/>
      <c r="I30" s="1973"/>
    </row>
    <row r="31" spans="1:9">
      <c r="A31" s="2477" t="s">
        <v>1780</v>
      </c>
      <c r="B31" s="2477"/>
      <c r="C31" s="2477"/>
      <c r="D31" s="2477"/>
      <c r="E31" s="2477"/>
      <c r="F31" s="2477"/>
      <c r="G31" s="2477"/>
      <c r="H31" s="1973"/>
      <c r="I31" s="1973"/>
    </row>
    <row r="32" spans="1:9">
      <c r="A32" s="2477" t="s">
        <v>1781</v>
      </c>
      <c r="B32" s="2477"/>
      <c r="C32" s="2477"/>
      <c r="D32" s="2477"/>
      <c r="E32" s="2477"/>
      <c r="F32" s="2477"/>
      <c r="G32" s="2477"/>
      <c r="H32" s="1973"/>
      <c r="I32" s="1973"/>
    </row>
    <row r="33" spans="1:9">
      <c r="A33" s="2477" t="s">
        <v>1801</v>
      </c>
      <c r="B33" s="2477"/>
      <c r="C33" s="2477"/>
      <c r="D33" s="2477"/>
      <c r="E33" s="2477"/>
      <c r="F33" s="2477"/>
      <c r="G33" s="2477"/>
      <c r="H33" s="1973"/>
      <c r="I33" s="1973"/>
    </row>
    <row r="34" spans="1:9">
      <c r="A34" s="326"/>
      <c r="B34" s="152"/>
      <c r="C34" s="152"/>
      <c r="D34" s="152"/>
      <c r="E34" s="152"/>
      <c r="F34" s="152"/>
      <c r="G34" s="152"/>
    </row>
    <row r="35" spans="1:9">
      <c r="A35" s="2479" t="s">
        <v>1782</v>
      </c>
      <c r="B35" s="2529"/>
      <c r="C35" s="2529"/>
      <c r="D35" s="2529"/>
      <c r="E35" s="2529"/>
      <c r="F35" s="2529"/>
      <c r="G35" s="2529"/>
    </row>
    <row r="36" spans="1:9">
      <c r="A36" s="2479" t="s">
        <v>2149</v>
      </c>
      <c r="B36" s="2529"/>
      <c r="C36" s="2529"/>
      <c r="D36" s="2529"/>
      <c r="E36" s="2529"/>
      <c r="F36" s="2529"/>
      <c r="G36" s="2529"/>
    </row>
    <row r="37" spans="1:9">
      <c r="A37" s="2838" t="s">
        <v>2142</v>
      </c>
      <c r="B37" s="2838"/>
      <c r="C37" s="2838"/>
      <c r="D37" s="2838"/>
      <c r="E37" s="2838"/>
      <c r="F37" s="2838"/>
      <c r="G37" s="2838"/>
    </row>
    <row r="38" spans="1:9">
      <c r="A38" s="670" t="s">
        <v>1783</v>
      </c>
      <c r="B38" s="152"/>
      <c r="C38" s="152"/>
      <c r="D38" s="152"/>
      <c r="E38" s="152"/>
      <c r="F38" s="152"/>
      <c r="G38" s="152"/>
    </row>
  </sheetData>
  <mergeCells count="7">
    <mergeCell ref="A37:G37"/>
    <mergeCell ref="A4:A5"/>
    <mergeCell ref="A31:G31"/>
    <mergeCell ref="A32:G32"/>
    <mergeCell ref="A33:G33"/>
    <mergeCell ref="A35:G35"/>
    <mergeCell ref="A36:G36"/>
  </mergeCells>
  <phoneticPr fontId="3"/>
  <pageMargins left="0.74803149606299213" right="0.74803149606299213" top="0.98425196850393704" bottom="0.98425196850393704" header="0.31496062992125984" footer="0.31496062992125984"/>
  <pageSetup paperSize="9" scale="84"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A7B6C-AC62-4791-850B-8EF37DBF2E3B}">
  <dimension ref="A1:H85"/>
  <sheetViews>
    <sheetView showGridLines="0" zoomScaleNormal="100" zoomScaleSheetLayoutView="100" workbookViewId="0"/>
  </sheetViews>
  <sheetFormatPr defaultColWidth="12.83203125" defaultRowHeight="15.5"/>
  <cols>
    <col min="1" max="1" width="9.25" style="550" customWidth="1"/>
    <col min="2" max="6" width="12.5" style="171" customWidth="1"/>
    <col min="7" max="14" width="11.75" style="171" customWidth="1"/>
    <col min="15" max="16384" width="12.83203125" style="171"/>
  </cols>
  <sheetData>
    <row r="1" spans="1:7" ht="25">
      <c r="A1" s="957" t="s">
        <v>1784</v>
      </c>
      <c r="B1" s="59"/>
      <c r="C1" s="59"/>
      <c r="D1" s="59"/>
      <c r="E1" s="59"/>
      <c r="F1" s="59"/>
      <c r="G1" s="59"/>
    </row>
    <row r="2" spans="1:7" ht="10.5" customHeight="1">
      <c r="A2" s="487"/>
      <c r="B2" s="59"/>
      <c r="C2" s="59"/>
      <c r="D2" s="59"/>
      <c r="E2" s="59"/>
      <c r="F2" s="59"/>
      <c r="G2" s="59"/>
    </row>
    <row r="3" spans="1:7" ht="8.25" customHeight="1">
      <c r="A3" s="487"/>
      <c r="B3" s="59"/>
      <c r="C3" s="59"/>
      <c r="D3" s="59"/>
      <c r="E3" s="59"/>
      <c r="F3" s="1449"/>
      <c r="G3" s="59"/>
    </row>
    <row r="4" spans="1:7" ht="6.75" customHeight="1">
      <c r="A4" s="2844" t="s">
        <v>1785</v>
      </c>
      <c r="B4" s="2846" t="s">
        <v>1786</v>
      </c>
      <c r="C4" s="2847" t="s">
        <v>1787</v>
      </c>
      <c r="D4" s="2848" t="s">
        <v>1788</v>
      </c>
      <c r="E4" s="1450"/>
      <c r="F4" s="2847" t="s">
        <v>1789</v>
      </c>
      <c r="G4" s="59"/>
    </row>
    <row r="5" spans="1:7" ht="17.25" customHeight="1">
      <c r="A5" s="2845"/>
      <c r="B5" s="2845"/>
      <c r="C5" s="2845"/>
      <c r="D5" s="2849"/>
      <c r="E5" s="1451" t="s">
        <v>1790</v>
      </c>
      <c r="F5" s="2845"/>
      <c r="G5" s="59"/>
    </row>
    <row r="6" spans="1:7" ht="18" customHeight="1">
      <c r="A6" s="2840" t="s">
        <v>1791</v>
      </c>
      <c r="B6" s="2841"/>
      <c r="C6" s="2841"/>
      <c r="D6" s="2841"/>
      <c r="E6" s="2841"/>
      <c r="F6" s="2842"/>
      <c r="G6" s="59"/>
    </row>
    <row r="7" spans="1:7" ht="12" customHeight="1">
      <c r="A7" s="1265">
        <v>2000</v>
      </c>
      <c r="B7" s="172">
        <v>266062</v>
      </c>
      <c r="C7" s="172">
        <v>405367</v>
      </c>
      <c r="D7" s="172">
        <v>112646</v>
      </c>
      <c r="E7" s="172">
        <v>32806</v>
      </c>
      <c r="F7" s="172">
        <v>784075</v>
      </c>
      <c r="G7" s="52"/>
    </row>
    <row r="8" spans="1:7" ht="12" customHeight="1">
      <c r="A8" s="1269">
        <v>2001</v>
      </c>
      <c r="B8" s="173">
        <v>272333</v>
      </c>
      <c r="C8" s="173">
        <v>419419</v>
      </c>
      <c r="D8" s="173">
        <v>125053</v>
      </c>
      <c r="E8" s="173">
        <v>41563</v>
      </c>
      <c r="F8" s="173">
        <v>816806</v>
      </c>
      <c r="G8" s="52"/>
    </row>
    <row r="9" spans="1:7" ht="12" customHeight="1">
      <c r="A9" s="1269">
        <v>2002</v>
      </c>
      <c r="B9" s="173">
        <v>268779</v>
      </c>
      <c r="C9" s="173">
        <v>433107</v>
      </c>
      <c r="D9" s="173">
        <v>136616</v>
      </c>
      <c r="E9" s="173">
        <v>47053</v>
      </c>
      <c r="F9" s="173">
        <v>838503</v>
      </c>
      <c r="G9" s="52"/>
    </row>
    <row r="10" spans="1:7" ht="12" customHeight="1">
      <c r="A10" s="1269">
        <v>2003</v>
      </c>
      <c r="B10" s="173">
        <v>272032</v>
      </c>
      <c r="C10" s="173">
        <v>441989</v>
      </c>
      <c r="D10" s="173">
        <v>131394</v>
      </c>
      <c r="E10" s="173">
        <v>51559</v>
      </c>
      <c r="F10" s="173">
        <v>845415</v>
      </c>
      <c r="G10" s="52"/>
    </row>
    <row r="11" spans="1:7" ht="12" customHeight="1">
      <c r="A11" s="1269">
        <v>2004</v>
      </c>
      <c r="B11" s="173">
        <v>277185</v>
      </c>
      <c r="C11" s="173">
        <v>450514</v>
      </c>
      <c r="D11" s="173">
        <v>133216</v>
      </c>
      <c r="E11" s="173">
        <v>56167</v>
      </c>
      <c r="F11" s="173">
        <v>860915</v>
      </c>
      <c r="G11" s="52"/>
    </row>
    <row r="12" spans="1:7" ht="12" customHeight="1">
      <c r="A12" s="1269">
        <v>2005</v>
      </c>
      <c r="B12" s="173">
        <v>287456</v>
      </c>
      <c r="C12" s="173">
        <v>461194</v>
      </c>
      <c r="D12" s="173">
        <v>139891</v>
      </c>
      <c r="E12" s="173">
        <v>58701</v>
      </c>
      <c r="F12" s="173">
        <v>888540</v>
      </c>
      <c r="G12" s="52"/>
    </row>
    <row r="13" spans="1:7" ht="12" customHeight="1">
      <c r="A13" s="1269">
        <v>2006</v>
      </c>
      <c r="B13" s="173">
        <v>293185</v>
      </c>
      <c r="C13" s="173">
        <v>471517</v>
      </c>
      <c r="D13" s="173">
        <v>142040</v>
      </c>
      <c r="E13" s="173">
        <v>60492</v>
      </c>
      <c r="F13" s="173">
        <v>906741</v>
      </c>
      <c r="G13" s="52"/>
    </row>
    <row r="14" spans="1:7" ht="12" customHeight="1">
      <c r="A14" s="1269">
        <v>2007</v>
      </c>
      <c r="B14" s="173">
        <v>302301</v>
      </c>
      <c r="C14" s="173">
        <v>481153</v>
      </c>
      <c r="D14" s="173">
        <v>147350</v>
      </c>
      <c r="E14" s="173">
        <v>63584</v>
      </c>
      <c r="F14" s="173">
        <v>930804</v>
      </c>
      <c r="G14" s="52"/>
    </row>
    <row r="15" spans="1:7" ht="12" customHeight="1">
      <c r="A15" s="1269">
        <v>2008</v>
      </c>
      <c r="B15" s="173">
        <v>308666</v>
      </c>
      <c r="C15" s="173">
        <v>493777</v>
      </c>
      <c r="D15" s="173">
        <v>156009</v>
      </c>
      <c r="E15" s="173">
        <v>66513</v>
      </c>
      <c r="F15" s="173">
        <v>958453</v>
      </c>
      <c r="G15" s="52"/>
    </row>
    <row r="16" spans="1:7" ht="12" customHeight="1">
      <c r="A16" s="1269">
        <v>2009</v>
      </c>
      <c r="B16" s="173">
        <v>321050</v>
      </c>
      <c r="C16" s="173">
        <v>515524</v>
      </c>
      <c r="D16" s="173">
        <v>180153</v>
      </c>
      <c r="E16" s="173">
        <v>71192</v>
      </c>
      <c r="F16" s="173">
        <v>1016727</v>
      </c>
      <c r="G16" s="52"/>
    </row>
    <row r="17" spans="1:7" ht="12" customHeight="1">
      <c r="A17" s="1269">
        <v>2010</v>
      </c>
      <c r="B17" s="173">
        <v>336453</v>
      </c>
      <c r="C17" s="173">
        <v>522286</v>
      </c>
      <c r="D17" s="173">
        <v>194921</v>
      </c>
      <c r="E17" s="173">
        <v>75082</v>
      </c>
      <c r="F17" s="173">
        <v>1053660</v>
      </c>
      <c r="G17" s="52"/>
    </row>
    <row r="18" spans="1:7" ht="12" customHeight="1">
      <c r="A18" s="1269">
        <v>2011</v>
      </c>
      <c r="B18" s="173">
        <v>347884</v>
      </c>
      <c r="C18" s="173">
        <v>523253</v>
      </c>
      <c r="D18" s="173">
        <v>211687</v>
      </c>
      <c r="E18" s="173">
        <v>78891</v>
      </c>
      <c r="F18" s="173">
        <v>1082824</v>
      </c>
      <c r="G18" s="52"/>
    </row>
    <row r="19" spans="1:7" ht="12" customHeight="1">
      <c r="A19" s="1269">
        <v>2012</v>
      </c>
      <c r="B19" s="173">
        <v>353442</v>
      </c>
      <c r="C19" s="173">
        <v>532329</v>
      </c>
      <c r="D19" s="173">
        <v>205073</v>
      </c>
      <c r="E19" s="173">
        <v>83978</v>
      </c>
      <c r="F19" s="173">
        <v>1090844</v>
      </c>
      <c r="G19" s="52"/>
    </row>
    <row r="20" spans="1:7" ht="12" customHeight="1">
      <c r="A20" s="1269">
        <v>2013</v>
      </c>
      <c r="B20" s="173">
        <v>360761</v>
      </c>
      <c r="C20" s="173">
        <v>538799</v>
      </c>
      <c r="D20" s="173">
        <v>208293</v>
      </c>
      <c r="E20" s="173">
        <v>87888</v>
      </c>
      <c r="F20" s="173">
        <v>1107854</v>
      </c>
      <c r="G20" s="52"/>
    </row>
    <row r="21" spans="1:7" ht="12" customHeight="1">
      <c r="A21" s="1269">
        <v>2014</v>
      </c>
      <c r="B21" s="173">
        <v>367817</v>
      </c>
      <c r="C21" s="173">
        <v>535104</v>
      </c>
      <c r="D21" s="173">
        <v>218891</v>
      </c>
      <c r="E21" s="173">
        <v>91908</v>
      </c>
      <c r="F21" s="173">
        <v>1121812</v>
      </c>
      <c r="G21" s="52"/>
    </row>
    <row r="22" spans="1:7" ht="12" customHeight="1">
      <c r="A22" s="1269">
        <v>2015</v>
      </c>
      <c r="B22" s="173">
        <v>385651</v>
      </c>
      <c r="C22" s="173">
        <v>540929</v>
      </c>
      <c r="D22" s="173">
        <v>241564</v>
      </c>
      <c r="E22" s="173">
        <v>95106</v>
      </c>
      <c r="F22" s="173">
        <v>1168144</v>
      </c>
      <c r="G22" s="52"/>
    </row>
    <row r="23" spans="1:7" ht="12" customHeight="1">
      <c r="A23" s="1452">
        <v>2016</v>
      </c>
      <c r="B23" s="174">
        <v>388174</v>
      </c>
      <c r="C23" s="174">
        <v>543800</v>
      </c>
      <c r="D23" s="174">
        <v>251153</v>
      </c>
      <c r="E23" s="174">
        <v>97175</v>
      </c>
      <c r="F23" s="174">
        <v>1183126</v>
      </c>
      <c r="G23" s="52"/>
    </row>
    <row r="24" spans="1:7" ht="12" customHeight="1">
      <c r="A24" s="1452">
        <v>2017</v>
      </c>
      <c r="B24" s="174">
        <v>394243</v>
      </c>
      <c r="C24" s="174">
        <v>548349</v>
      </c>
      <c r="D24" s="174">
        <v>258098</v>
      </c>
      <c r="E24" s="174">
        <v>101030</v>
      </c>
      <c r="F24" s="174">
        <v>1200690</v>
      </c>
      <c r="G24" s="52"/>
    </row>
    <row r="25" spans="1:7" ht="12" customHeight="1">
      <c r="A25" s="1452">
        <v>2018</v>
      </c>
      <c r="B25" s="174">
        <v>397494</v>
      </c>
      <c r="C25" s="174">
        <v>552581</v>
      </c>
      <c r="D25" s="174">
        <v>263925</v>
      </c>
      <c r="E25" s="174">
        <v>103885</v>
      </c>
      <c r="F25" s="174">
        <v>1213999</v>
      </c>
      <c r="G25" s="52"/>
    </row>
    <row r="26" spans="1:7" ht="12" customHeight="1">
      <c r="A26" s="1452">
        <v>2019</v>
      </c>
      <c r="B26" s="174">
        <v>407242</v>
      </c>
      <c r="C26" s="174">
        <v>554520</v>
      </c>
      <c r="D26" s="174">
        <v>277481</v>
      </c>
      <c r="E26" s="174">
        <v>107347</v>
      </c>
      <c r="F26" s="174">
        <v>1239244</v>
      </c>
      <c r="G26" s="52"/>
    </row>
    <row r="27" spans="1:7" ht="12" customHeight="1">
      <c r="A27" s="1452">
        <v>2020</v>
      </c>
      <c r="B27" s="173">
        <v>427193</v>
      </c>
      <c r="C27" s="173">
        <v>556336</v>
      </c>
      <c r="D27" s="173">
        <v>338668</v>
      </c>
      <c r="E27" s="173">
        <v>114163</v>
      </c>
      <c r="F27" s="173">
        <v>1322196</v>
      </c>
      <c r="G27" s="52"/>
    </row>
    <row r="28" spans="1:7" ht="12" customHeight="1">
      <c r="A28" s="1452">
        <v>2021</v>
      </c>
      <c r="B28" s="174">
        <v>474205</v>
      </c>
      <c r="C28" s="174">
        <v>558151</v>
      </c>
      <c r="D28" s="174">
        <v>355169</v>
      </c>
      <c r="E28" s="174">
        <v>112117</v>
      </c>
      <c r="F28" s="174">
        <v>1387526</v>
      </c>
      <c r="G28" s="52"/>
    </row>
    <row r="29" spans="1:7" ht="12" customHeight="1">
      <c r="A29" s="1269">
        <v>2022</v>
      </c>
      <c r="B29" s="173">
        <v>487689</v>
      </c>
      <c r="C29" s="173">
        <v>557908</v>
      </c>
      <c r="D29" s="173">
        <v>336140</v>
      </c>
      <c r="E29" s="173">
        <v>112912</v>
      </c>
      <c r="F29" s="173">
        <v>1381737</v>
      </c>
      <c r="G29" s="52"/>
    </row>
    <row r="30" spans="1:7" ht="12" customHeight="1">
      <c r="A30" s="2332">
        <v>2023</v>
      </c>
      <c r="B30" s="1763">
        <v>455799</v>
      </c>
      <c r="C30" s="1763">
        <v>563936</v>
      </c>
      <c r="D30" s="1763">
        <v>335192</v>
      </c>
      <c r="E30" s="1763">
        <v>115915</v>
      </c>
      <c r="F30" s="1763">
        <v>1354928</v>
      </c>
      <c r="G30" s="52"/>
    </row>
    <row r="31" spans="1:7" ht="18" customHeight="1">
      <c r="A31" s="2840" t="s">
        <v>1792</v>
      </c>
      <c r="B31" s="2841"/>
      <c r="C31" s="2841"/>
      <c r="D31" s="2841"/>
      <c r="E31" s="2841"/>
      <c r="F31" s="2842"/>
      <c r="G31" s="52"/>
    </row>
    <row r="32" spans="1:7" ht="12" customHeight="1">
      <c r="A32" s="1265">
        <v>2000</v>
      </c>
      <c r="B32" s="1463">
        <v>33.9</v>
      </c>
      <c r="C32" s="1463">
        <v>51.7</v>
      </c>
      <c r="D32" s="1463">
        <v>14.4</v>
      </c>
      <c r="E32" s="1463">
        <v>4.2</v>
      </c>
      <c r="F32" s="1463">
        <v>100</v>
      </c>
      <c r="G32" s="52"/>
    </row>
    <row r="33" spans="1:7" ht="12" customHeight="1">
      <c r="A33" s="1269">
        <v>2001</v>
      </c>
      <c r="B33" s="1464">
        <v>33.299999999999997</v>
      </c>
      <c r="C33" s="1464">
        <v>51.3</v>
      </c>
      <c r="D33" s="1464">
        <v>15.3</v>
      </c>
      <c r="E33" s="1464">
        <v>5.0999999999999996</v>
      </c>
      <c r="F33" s="1464">
        <v>100</v>
      </c>
      <c r="G33" s="52"/>
    </row>
    <row r="34" spans="1:7" ht="12" customHeight="1">
      <c r="A34" s="1269">
        <v>2002</v>
      </c>
      <c r="B34" s="1464">
        <v>32.1</v>
      </c>
      <c r="C34" s="1464">
        <v>51.7</v>
      </c>
      <c r="D34" s="1464">
        <v>16.3</v>
      </c>
      <c r="E34" s="1464">
        <v>5.6</v>
      </c>
      <c r="F34" s="1464">
        <v>100</v>
      </c>
      <c r="G34" s="52"/>
    </row>
    <row r="35" spans="1:7" ht="12" customHeight="1">
      <c r="A35" s="1269">
        <v>2003</v>
      </c>
      <c r="B35" s="1464">
        <v>32.200000000000003</v>
      </c>
      <c r="C35" s="1464">
        <v>52.3</v>
      </c>
      <c r="D35" s="1464">
        <v>15.5</v>
      </c>
      <c r="E35" s="1464">
        <v>6.1</v>
      </c>
      <c r="F35" s="1464">
        <v>100</v>
      </c>
      <c r="G35" s="52"/>
    </row>
    <row r="36" spans="1:7" ht="12" customHeight="1">
      <c r="A36" s="1269">
        <v>2004</v>
      </c>
      <c r="B36" s="1464">
        <v>32.200000000000003</v>
      </c>
      <c r="C36" s="1464">
        <v>52.3</v>
      </c>
      <c r="D36" s="1464">
        <v>15.5</v>
      </c>
      <c r="E36" s="1464">
        <v>6.5</v>
      </c>
      <c r="F36" s="1464">
        <v>100</v>
      </c>
      <c r="G36" s="52"/>
    </row>
    <row r="37" spans="1:7" ht="12" customHeight="1">
      <c r="A37" s="1269">
        <v>2005</v>
      </c>
      <c r="B37" s="1464">
        <v>32.4</v>
      </c>
      <c r="C37" s="1464">
        <v>51.9</v>
      </c>
      <c r="D37" s="1464">
        <v>15.7</v>
      </c>
      <c r="E37" s="1464">
        <v>6.6</v>
      </c>
      <c r="F37" s="1464">
        <v>100</v>
      </c>
      <c r="G37" s="52"/>
    </row>
    <row r="38" spans="1:7" ht="12" customHeight="1">
      <c r="A38" s="1269">
        <v>2006</v>
      </c>
      <c r="B38" s="1464">
        <v>32.299999999999997</v>
      </c>
      <c r="C38" s="1464">
        <v>52</v>
      </c>
      <c r="D38" s="1464">
        <v>15.7</v>
      </c>
      <c r="E38" s="1464">
        <v>6.7</v>
      </c>
      <c r="F38" s="1464">
        <v>100</v>
      </c>
      <c r="G38" s="52"/>
    </row>
    <row r="39" spans="1:7" ht="12" customHeight="1">
      <c r="A39" s="1269">
        <v>2007</v>
      </c>
      <c r="B39" s="1464">
        <v>32.5</v>
      </c>
      <c r="C39" s="1464">
        <v>51.7</v>
      </c>
      <c r="D39" s="1464">
        <v>15.8</v>
      </c>
      <c r="E39" s="1464">
        <v>6.8</v>
      </c>
      <c r="F39" s="1464">
        <v>100</v>
      </c>
      <c r="G39" s="52"/>
    </row>
    <row r="40" spans="1:7" ht="12" customHeight="1">
      <c r="A40" s="1269">
        <v>2008</v>
      </c>
      <c r="B40" s="1464">
        <v>32.200000000000003</v>
      </c>
      <c r="C40" s="1464">
        <v>51.5</v>
      </c>
      <c r="D40" s="1464">
        <v>16.3</v>
      </c>
      <c r="E40" s="1464">
        <v>6.9</v>
      </c>
      <c r="F40" s="1464">
        <v>100</v>
      </c>
      <c r="G40" s="52"/>
    </row>
    <row r="41" spans="1:7" ht="12" customHeight="1">
      <c r="A41" s="1269">
        <v>2009</v>
      </c>
      <c r="B41" s="1464">
        <v>31.6</v>
      </c>
      <c r="C41" s="1464">
        <v>50.7</v>
      </c>
      <c r="D41" s="1464">
        <v>17.7</v>
      </c>
      <c r="E41" s="1464">
        <v>7</v>
      </c>
      <c r="F41" s="1464">
        <v>100</v>
      </c>
      <c r="G41" s="52"/>
    </row>
    <row r="42" spans="1:7" ht="12" customHeight="1">
      <c r="A42" s="1269">
        <v>2010</v>
      </c>
      <c r="B42" s="1464">
        <v>31.9</v>
      </c>
      <c r="C42" s="1464">
        <v>49.6</v>
      </c>
      <c r="D42" s="1464">
        <v>18.5</v>
      </c>
      <c r="E42" s="1464">
        <v>7.1</v>
      </c>
      <c r="F42" s="1464">
        <v>100</v>
      </c>
      <c r="G42" s="52"/>
    </row>
    <row r="43" spans="1:7" ht="12" customHeight="1">
      <c r="A43" s="1269">
        <v>2011</v>
      </c>
      <c r="B43" s="1464">
        <v>32.1</v>
      </c>
      <c r="C43" s="1464">
        <v>48.3</v>
      </c>
      <c r="D43" s="1464">
        <v>19.5</v>
      </c>
      <c r="E43" s="1464">
        <v>7.3</v>
      </c>
      <c r="F43" s="1464">
        <v>100</v>
      </c>
      <c r="G43" s="52"/>
    </row>
    <row r="44" spans="1:7" ht="12" customHeight="1">
      <c r="A44" s="1269">
        <v>2012</v>
      </c>
      <c r="B44" s="1464">
        <v>32.4</v>
      </c>
      <c r="C44" s="1464">
        <v>48.8</v>
      </c>
      <c r="D44" s="1464">
        <v>18.8</v>
      </c>
      <c r="E44" s="1464">
        <v>7.7</v>
      </c>
      <c r="F44" s="1464">
        <v>100</v>
      </c>
      <c r="G44" s="52"/>
    </row>
    <row r="45" spans="1:7" ht="12" customHeight="1">
      <c r="A45" s="1269">
        <v>2013</v>
      </c>
      <c r="B45" s="1464">
        <v>32.6</v>
      </c>
      <c r="C45" s="1464">
        <v>48.6</v>
      </c>
      <c r="D45" s="1464">
        <v>18.8</v>
      </c>
      <c r="E45" s="1464">
        <v>7.9</v>
      </c>
      <c r="F45" s="1464">
        <v>100</v>
      </c>
      <c r="G45" s="52"/>
    </row>
    <row r="46" spans="1:7" ht="12" customHeight="1">
      <c r="A46" s="1269">
        <v>2014</v>
      </c>
      <c r="B46" s="1464">
        <v>32.799999999999997</v>
      </c>
      <c r="C46" s="1464">
        <v>47.7</v>
      </c>
      <c r="D46" s="1464">
        <v>19.5</v>
      </c>
      <c r="E46" s="1464">
        <v>8.1999999999999993</v>
      </c>
      <c r="F46" s="1464">
        <v>100</v>
      </c>
      <c r="G46" s="52"/>
    </row>
    <row r="47" spans="1:7" ht="12" customHeight="1">
      <c r="A47" s="1269">
        <v>2015</v>
      </c>
      <c r="B47" s="1464">
        <v>33</v>
      </c>
      <c r="C47" s="1464">
        <v>46.3</v>
      </c>
      <c r="D47" s="1464">
        <v>20.7</v>
      </c>
      <c r="E47" s="1464">
        <v>8.1</v>
      </c>
      <c r="F47" s="1464">
        <v>100</v>
      </c>
      <c r="G47" s="52"/>
    </row>
    <row r="48" spans="1:7" ht="12" customHeight="1">
      <c r="A48" s="1452">
        <v>2016</v>
      </c>
      <c r="B48" s="1465">
        <v>32.799999999999997</v>
      </c>
      <c r="C48" s="1465">
        <v>46</v>
      </c>
      <c r="D48" s="1465">
        <v>21.2</v>
      </c>
      <c r="E48" s="1465">
        <v>8.1999999999999993</v>
      </c>
      <c r="F48" s="1465">
        <v>100</v>
      </c>
      <c r="G48" s="52"/>
    </row>
    <row r="49" spans="1:8" ht="12" customHeight="1">
      <c r="A49" s="1452">
        <v>2017</v>
      </c>
      <c r="B49" s="1465">
        <v>32.799999999999997</v>
      </c>
      <c r="C49" s="1465">
        <v>45.7</v>
      </c>
      <c r="D49" s="1465">
        <v>21.5</v>
      </c>
      <c r="E49" s="1465">
        <v>8.4</v>
      </c>
      <c r="F49" s="1465">
        <v>100</v>
      </c>
      <c r="G49" s="52"/>
    </row>
    <row r="50" spans="1:8" ht="12" customHeight="1">
      <c r="A50" s="1452">
        <v>2018</v>
      </c>
      <c r="B50" s="1465">
        <v>32.700000000000003</v>
      </c>
      <c r="C50" s="1465">
        <v>45.5</v>
      </c>
      <c r="D50" s="1465">
        <v>21.7</v>
      </c>
      <c r="E50" s="1465">
        <v>8.6</v>
      </c>
      <c r="F50" s="1465">
        <v>100</v>
      </c>
      <c r="G50" s="52"/>
    </row>
    <row r="51" spans="1:8" ht="12" customHeight="1">
      <c r="A51" s="1452">
        <v>2019</v>
      </c>
      <c r="B51" s="1465">
        <v>32.9</v>
      </c>
      <c r="C51" s="1465">
        <v>44.7</v>
      </c>
      <c r="D51" s="1465">
        <v>22.4</v>
      </c>
      <c r="E51" s="1465">
        <v>8.6999999999999993</v>
      </c>
      <c r="F51" s="1465">
        <v>100</v>
      </c>
      <c r="G51" s="52"/>
    </row>
    <row r="52" spans="1:8" ht="12" customHeight="1">
      <c r="A52" s="1452">
        <v>2020</v>
      </c>
      <c r="B52" s="1464">
        <v>32.299999999999997</v>
      </c>
      <c r="C52" s="1464">
        <v>42.1</v>
      </c>
      <c r="D52" s="1464">
        <v>25.6</v>
      </c>
      <c r="E52" s="1464">
        <v>8.6</v>
      </c>
      <c r="F52" s="1464">
        <v>100</v>
      </c>
      <c r="G52" s="52"/>
      <c r="H52" s="1453"/>
    </row>
    <row r="53" spans="1:8" ht="12" customHeight="1">
      <c r="A53" s="1452">
        <v>2021</v>
      </c>
      <c r="B53" s="1465">
        <v>34.200000000000003</v>
      </c>
      <c r="C53" s="1465">
        <v>40.200000000000003</v>
      </c>
      <c r="D53" s="1465">
        <v>25.6</v>
      </c>
      <c r="E53" s="1465">
        <v>8.1</v>
      </c>
      <c r="F53" s="1465">
        <v>100</v>
      </c>
      <c r="G53" s="52"/>
      <c r="H53" s="1453"/>
    </row>
    <row r="54" spans="1:8" ht="12" customHeight="1">
      <c r="A54" s="1269">
        <v>2022</v>
      </c>
      <c r="B54" s="1464">
        <v>35.299999999999997</v>
      </c>
      <c r="C54" s="1464">
        <v>40.4</v>
      </c>
      <c r="D54" s="1464">
        <v>24.3</v>
      </c>
      <c r="E54" s="1464">
        <v>8.1999999999999993</v>
      </c>
      <c r="F54" s="1464">
        <v>100</v>
      </c>
      <c r="G54" s="52"/>
      <c r="H54" s="1453"/>
    </row>
    <row r="55" spans="1:8" ht="12" customHeight="1">
      <c r="A55" s="2332">
        <v>2023</v>
      </c>
      <c r="B55" s="2333">
        <v>33.6</v>
      </c>
      <c r="C55" s="2333">
        <v>41.6</v>
      </c>
      <c r="D55" s="2333">
        <v>24.7</v>
      </c>
      <c r="E55" s="2333">
        <v>8.6</v>
      </c>
      <c r="F55" s="2333">
        <v>100</v>
      </c>
      <c r="G55" s="52"/>
      <c r="H55" s="1453"/>
    </row>
    <row r="56" spans="1:8" ht="18" customHeight="1">
      <c r="A56" s="2840" t="s">
        <v>1793</v>
      </c>
      <c r="B56" s="2841"/>
      <c r="C56" s="2841"/>
      <c r="D56" s="2841"/>
      <c r="E56" s="2841"/>
      <c r="F56" s="2842"/>
      <c r="G56" s="52"/>
      <c r="H56" s="1453"/>
    </row>
    <row r="57" spans="1:8" ht="12" customHeight="1">
      <c r="A57" s="1265">
        <v>2000</v>
      </c>
      <c r="B57" s="1463">
        <v>6.82</v>
      </c>
      <c r="C57" s="1463">
        <v>10.39</v>
      </c>
      <c r="D57" s="1463">
        <v>2.89</v>
      </c>
      <c r="E57" s="1463">
        <v>0.84</v>
      </c>
      <c r="F57" s="1463">
        <v>20.100000000000001</v>
      </c>
      <c r="G57" s="52"/>
      <c r="H57" s="1453"/>
    </row>
    <row r="58" spans="1:8" ht="12" customHeight="1">
      <c r="A58" s="1269">
        <v>2001</v>
      </c>
      <c r="B58" s="1464">
        <v>7.24</v>
      </c>
      <c r="C58" s="1464">
        <v>11.15</v>
      </c>
      <c r="D58" s="1464">
        <v>3.32</v>
      </c>
      <c r="E58" s="1464">
        <v>1.1000000000000001</v>
      </c>
      <c r="F58" s="1464">
        <v>21.72</v>
      </c>
      <c r="G58" s="52"/>
      <c r="H58" s="1453"/>
    </row>
    <row r="59" spans="1:8" ht="12" customHeight="1">
      <c r="A59" s="1269">
        <v>2002</v>
      </c>
      <c r="B59" s="1464">
        <v>7.18</v>
      </c>
      <c r="C59" s="1464">
        <v>11.57</v>
      </c>
      <c r="D59" s="1464">
        <v>3.65</v>
      </c>
      <c r="E59" s="1464">
        <v>1.26</v>
      </c>
      <c r="F59" s="1464">
        <v>22.41</v>
      </c>
      <c r="G59" s="52"/>
      <c r="H59" s="1453"/>
    </row>
    <row r="60" spans="1:8" ht="12" customHeight="1">
      <c r="A60" s="1269">
        <v>2003</v>
      </c>
      <c r="B60" s="1464">
        <v>7.13</v>
      </c>
      <c r="C60" s="1464">
        <v>11.58</v>
      </c>
      <c r="D60" s="1464">
        <v>3.44</v>
      </c>
      <c r="E60" s="1464">
        <v>1.35</v>
      </c>
      <c r="F60" s="1464">
        <v>22.16</v>
      </c>
      <c r="G60" s="52"/>
      <c r="H60" s="1453"/>
    </row>
    <row r="61" spans="1:8" ht="12" customHeight="1">
      <c r="A61" s="1269">
        <v>2004</v>
      </c>
      <c r="B61" s="1464">
        <v>7.13</v>
      </c>
      <c r="C61" s="1464">
        <v>11.59</v>
      </c>
      <c r="D61" s="1464">
        <v>3.43</v>
      </c>
      <c r="E61" s="1464">
        <v>1.45</v>
      </c>
      <c r="F61" s="1464">
        <v>22.16</v>
      </c>
      <c r="G61" s="52"/>
      <c r="H61" s="1453"/>
    </row>
    <row r="62" spans="1:8" ht="12" customHeight="1">
      <c r="A62" s="1269">
        <v>2005</v>
      </c>
      <c r="B62" s="1464">
        <v>7.41</v>
      </c>
      <c r="C62" s="1464">
        <v>11.88</v>
      </c>
      <c r="D62" s="1464">
        <v>3.6</v>
      </c>
      <c r="E62" s="1464">
        <v>1.51</v>
      </c>
      <c r="F62" s="1464">
        <v>22.89</v>
      </c>
      <c r="G62" s="52"/>
      <c r="H62" s="1453"/>
    </row>
    <row r="63" spans="1:8" ht="12" customHeight="1">
      <c r="A63" s="1269">
        <v>2006</v>
      </c>
      <c r="B63" s="1464">
        <v>7.42</v>
      </c>
      <c r="C63" s="1464">
        <v>11.94</v>
      </c>
      <c r="D63" s="1464">
        <v>3.6</v>
      </c>
      <c r="E63" s="1464">
        <v>1.53</v>
      </c>
      <c r="F63" s="1464">
        <v>22.96</v>
      </c>
      <c r="G63" s="52"/>
      <c r="H63" s="1453"/>
    </row>
    <row r="64" spans="1:8" ht="12" customHeight="1">
      <c r="A64" s="1269">
        <v>2007</v>
      </c>
      <c r="B64" s="1464">
        <v>7.66</v>
      </c>
      <c r="C64" s="1464">
        <v>12.19</v>
      </c>
      <c r="D64" s="1464">
        <v>3.73</v>
      </c>
      <c r="E64" s="1464">
        <v>1.61</v>
      </c>
      <c r="F64" s="1464">
        <v>23.58</v>
      </c>
      <c r="G64" s="52"/>
      <c r="H64" s="1453"/>
    </row>
    <row r="65" spans="1:8" ht="12" customHeight="1">
      <c r="A65" s="1269">
        <v>2008</v>
      </c>
      <c r="B65" s="1464">
        <v>8.4700000000000006</v>
      </c>
      <c r="C65" s="1464">
        <v>13.55</v>
      </c>
      <c r="D65" s="1464">
        <v>4.28</v>
      </c>
      <c r="E65" s="1464">
        <v>1.83</v>
      </c>
      <c r="F65" s="1464">
        <v>26.3</v>
      </c>
      <c r="G65" s="52"/>
      <c r="H65" s="1453"/>
    </row>
    <row r="66" spans="1:8" ht="12" customHeight="1">
      <c r="A66" s="1269">
        <v>2009</v>
      </c>
      <c r="B66" s="1464">
        <v>9.1</v>
      </c>
      <c r="C66" s="1464">
        <v>14.62</v>
      </c>
      <c r="D66" s="1464">
        <v>5.1100000000000003</v>
      </c>
      <c r="E66" s="1464">
        <v>2.02</v>
      </c>
      <c r="F66" s="1464">
        <v>28.83</v>
      </c>
      <c r="G66" s="52"/>
      <c r="H66" s="1453"/>
    </row>
    <row r="67" spans="1:8" ht="12" customHeight="1">
      <c r="A67" s="1269">
        <v>2010</v>
      </c>
      <c r="B67" s="1464">
        <v>9.23</v>
      </c>
      <c r="C67" s="1464">
        <v>14.32</v>
      </c>
      <c r="D67" s="1464">
        <v>5.34</v>
      </c>
      <c r="E67" s="1464">
        <v>2.06</v>
      </c>
      <c r="F67" s="1464">
        <v>28.89</v>
      </c>
      <c r="G67" s="52"/>
      <c r="H67" s="1453"/>
    </row>
    <row r="68" spans="1:8" ht="12" customHeight="1">
      <c r="A68" s="1269">
        <v>2011</v>
      </c>
      <c r="B68" s="1464">
        <v>9.73</v>
      </c>
      <c r="C68" s="1464">
        <v>14.64</v>
      </c>
      <c r="D68" s="1464">
        <v>5.92</v>
      </c>
      <c r="E68" s="1464">
        <v>2.21</v>
      </c>
      <c r="F68" s="1464">
        <v>30.29</v>
      </c>
      <c r="G68" s="52"/>
      <c r="H68" s="1453"/>
    </row>
    <row r="69" spans="1:8" ht="12" customHeight="1">
      <c r="A69" s="1269">
        <v>2012</v>
      </c>
      <c r="B69" s="1464">
        <v>9.8699999999999992</v>
      </c>
      <c r="C69" s="1464">
        <v>14.86</v>
      </c>
      <c r="D69" s="1464">
        <v>5.73</v>
      </c>
      <c r="E69" s="1464">
        <v>2.34</v>
      </c>
      <c r="F69" s="1464">
        <v>30.46</v>
      </c>
      <c r="G69" s="52"/>
      <c r="H69" s="1453"/>
    </row>
    <row r="70" spans="1:8" ht="12" customHeight="1">
      <c r="A70" s="1269">
        <v>2013</v>
      </c>
      <c r="B70" s="1464">
        <v>9.68</v>
      </c>
      <c r="C70" s="1464">
        <v>14.46</v>
      </c>
      <c r="D70" s="1464">
        <v>5.59</v>
      </c>
      <c r="E70" s="1464">
        <v>2.36</v>
      </c>
      <c r="F70" s="1464">
        <v>29.74</v>
      </c>
      <c r="G70" s="52"/>
      <c r="H70" s="1453"/>
    </row>
    <row r="71" spans="1:8" ht="12" customHeight="1">
      <c r="A71" s="1269">
        <v>2014</v>
      </c>
      <c r="B71" s="1464">
        <v>9.76</v>
      </c>
      <c r="C71" s="1464">
        <v>14.21</v>
      </c>
      <c r="D71" s="1464">
        <v>5.81</v>
      </c>
      <c r="E71" s="1464">
        <v>2.44</v>
      </c>
      <c r="F71" s="1464">
        <v>29.78</v>
      </c>
      <c r="G71" s="52"/>
      <c r="H71" s="1453"/>
    </row>
    <row r="72" spans="1:8" ht="12" customHeight="1">
      <c r="A72" s="1269">
        <v>2015</v>
      </c>
      <c r="B72" s="1464">
        <v>9.82</v>
      </c>
      <c r="C72" s="1464">
        <v>13.78</v>
      </c>
      <c r="D72" s="1464">
        <v>6.15</v>
      </c>
      <c r="E72" s="1464">
        <v>2.42</v>
      </c>
      <c r="F72" s="1464">
        <v>29.75</v>
      </c>
      <c r="G72" s="52"/>
      <c r="H72" s="1453"/>
    </row>
    <row r="73" spans="1:8" ht="12.75" customHeight="1">
      <c r="A73" s="1452">
        <v>2016</v>
      </c>
      <c r="B73" s="1465">
        <v>9.89</v>
      </c>
      <c r="C73" s="1465">
        <v>13.86</v>
      </c>
      <c r="D73" s="1465">
        <v>6.4</v>
      </c>
      <c r="E73" s="1465">
        <v>2.48</v>
      </c>
      <c r="F73" s="1465">
        <v>30.16</v>
      </c>
      <c r="G73" s="52"/>
    </row>
    <row r="74" spans="1:8" ht="12.75" customHeight="1">
      <c r="A74" s="1452">
        <v>2017</v>
      </c>
      <c r="B74" s="1465">
        <v>9.84</v>
      </c>
      <c r="C74" s="1465">
        <v>13.69</v>
      </c>
      <c r="D74" s="1465">
        <v>6.44</v>
      </c>
      <c r="E74" s="1465">
        <v>2.52</v>
      </c>
      <c r="F74" s="1465">
        <v>29.97</v>
      </c>
      <c r="G74" s="52"/>
    </row>
    <row r="75" spans="1:8" ht="12.75" customHeight="1">
      <c r="A75" s="1452">
        <v>2018</v>
      </c>
      <c r="B75" s="1465">
        <v>9.86</v>
      </c>
      <c r="C75" s="1465">
        <v>13.71</v>
      </c>
      <c r="D75" s="1465">
        <v>6.55</v>
      </c>
      <c r="E75" s="1465">
        <v>2.58</v>
      </c>
      <c r="F75" s="1465">
        <v>30.12</v>
      </c>
      <c r="G75" s="52"/>
    </row>
    <row r="76" spans="1:8" ht="12.75" customHeight="1">
      <c r="A76" s="1452">
        <v>2019</v>
      </c>
      <c r="B76" s="1464">
        <v>10.119999999999999</v>
      </c>
      <c r="C76" s="1464">
        <v>13.78</v>
      </c>
      <c r="D76" s="1464">
        <v>6.89</v>
      </c>
      <c r="E76" s="1464">
        <v>2.67</v>
      </c>
      <c r="F76" s="1464">
        <v>30.79</v>
      </c>
      <c r="G76" s="52"/>
    </row>
    <row r="77" spans="1:8" ht="11.25" customHeight="1">
      <c r="A77" s="1452">
        <v>2020</v>
      </c>
      <c r="B77" s="1464">
        <v>11.36</v>
      </c>
      <c r="C77" s="1464">
        <v>14.8</v>
      </c>
      <c r="D77" s="1464">
        <v>9.01</v>
      </c>
      <c r="E77" s="1464">
        <v>3.04</v>
      </c>
      <c r="F77" s="1464">
        <v>35.159999999999997</v>
      </c>
      <c r="G77" s="52"/>
    </row>
    <row r="78" spans="1:8" ht="11.25" customHeight="1">
      <c r="A78" s="1452">
        <v>2021</v>
      </c>
      <c r="B78" s="1465">
        <v>11.98</v>
      </c>
      <c r="C78" s="1465">
        <v>14.1</v>
      </c>
      <c r="D78" s="1465">
        <v>8.9700000000000006</v>
      </c>
      <c r="E78" s="1465">
        <v>2.83</v>
      </c>
      <c r="F78" s="1465">
        <v>35.06</v>
      </c>
      <c r="G78" s="52"/>
    </row>
    <row r="79" spans="1:8" ht="11.25" customHeight="1">
      <c r="A79" s="1269">
        <v>2022</v>
      </c>
      <c r="B79" s="1464">
        <v>11.92</v>
      </c>
      <c r="C79" s="1464">
        <v>13.64</v>
      </c>
      <c r="D79" s="1464">
        <v>8.2100000000000009</v>
      </c>
      <c r="E79" s="1464">
        <v>2.76</v>
      </c>
      <c r="F79" s="1464">
        <v>33.700000000000003</v>
      </c>
      <c r="G79" s="52"/>
    </row>
    <row r="80" spans="1:8" ht="11.25" customHeight="1">
      <c r="A80" s="2332">
        <v>2023</v>
      </c>
      <c r="B80" s="2333">
        <v>10.41</v>
      </c>
      <c r="C80" s="2333">
        <v>12.88</v>
      </c>
      <c r="D80" s="2333">
        <v>7.66</v>
      </c>
      <c r="E80" s="2333">
        <v>2.65</v>
      </c>
      <c r="F80" s="2333">
        <v>30.95</v>
      </c>
      <c r="G80" s="52"/>
    </row>
    <row r="81" spans="1:7">
      <c r="A81" s="60" t="s">
        <v>223</v>
      </c>
      <c r="B81" s="1454"/>
      <c r="C81" s="1454"/>
      <c r="D81" s="1454"/>
      <c r="E81" s="1455"/>
      <c r="F81" s="1454"/>
      <c r="G81" s="59"/>
    </row>
    <row r="82" spans="1:7">
      <c r="A82" s="2843" t="s">
        <v>1794</v>
      </c>
      <c r="B82" s="2834"/>
      <c r="C82" s="2834"/>
      <c r="D82" s="2834"/>
      <c r="E82" s="2834"/>
      <c r="F82" s="2834"/>
      <c r="G82" s="2834"/>
    </row>
    <row r="83" spans="1:7">
      <c r="A83" s="1456" t="s">
        <v>1795</v>
      </c>
      <c r="B83" s="1426"/>
      <c r="C83" s="1426"/>
      <c r="D83" s="1426"/>
      <c r="E83" s="1426"/>
      <c r="F83" s="1426"/>
      <c r="G83" s="1426"/>
    </row>
    <row r="84" spans="1:7">
      <c r="A84" s="1455"/>
      <c r="B84" s="59"/>
      <c r="C84" s="59"/>
      <c r="D84" s="59"/>
      <c r="E84" s="59"/>
      <c r="F84" s="59"/>
      <c r="G84" s="59"/>
    </row>
    <row r="85" spans="1:7">
      <c r="A85" s="2432" t="s">
        <v>1796</v>
      </c>
      <c r="B85" s="2433"/>
      <c r="C85" s="2433"/>
      <c r="D85" s="2433"/>
      <c r="E85" s="2433"/>
      <c r="F85" s="2433"/>
      <c r="G85" s="2433"/>
    </row>
  </sheetData>
  <mergeCells count="10">
    <mergeCell ref="A31:F31"/>
    <mergeCell ref="A56:F56"/>
    <mergeCell ref="A82:G82"/>
    <mergeCell ref="A85:G85"/>
    <mergeCell ref="A4:A5"/>
    <mergeCell ref="B4:B5"/>
    <mergeCell ref="C4:C5"/>
    <mergeCell ref="D4:D5"/>
    <mergeCell ref="F4:F5"/>
    <mergeCell ref="A6:F6"/>
  </mergeCells>
  <phoneticPr fontId="3"/>
  <pageMargins left="0.55118110236220474" right="0.55118110236220474" top="0.59055118110236227" bottom="0.59055118110236227" header="0.31496062992125984" footer="0.31496062992125984"/>
  <pageSetup paperSize="9" scale="69" orientation="portrait" horizontalDpi="4294967292" verticalDpi="4294967292"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DE2F-BF9F-478A-BB43-EDBB52E41AEA}">
  <dimension ref="A1:Q68"/>
  <sheetViews>
    <sheetView showGridLines="0" zoomScaleNormal="100" zoomScaleSheetLayoutView="100" workbookViewId="0"/>
  </sheetViews>
  <sheetFormatPr defaultColWidth="12.83203125" defaultRowHeight="15.5"/>
  <cols>
    <col min="1" max="1" width="5.5" style="171" customWidth="1"/>
    <col min="2" max="2" width="6.58203125" style="171" customWidth="1"/>
    <col min="3" max="3" width="5.33203125" style="171" customWidth="1"/>
    <col min="4" max="5" width="5.58203125" style="171" customWidth="1"/>
    <col min="6" max="6" width="5.83203125" style="171" customWidth="1"/>
    <col min="7" max="7" width="6.83203125" style="171" customWidth="1"/>
    <col min="8" max="9" width="7" style="171" customWidth="1"/>
    <col min="10" max="10" width="6.58203125" style="171" customWidth="1"/>
    <col min="11" max="11" width="7.58203125" style="171" customWidth="1"/>
    <col min="12" max="12" width="6.58203125" style="171" customWidth="1"/>
    <col min="13" max="14" width="5.58203125" style="171" customWidth="1"/>
    <col min="15" max="15" width="5.83203125" style="171" customWidth="1"/>
    <col min="16" max="16" width="8.08203125" style="171" customWidth="1"/>
    <col min="17" max="16384" width="12.83203125" style="171"/>
  </cols>
  <sheetData>
    <row r="1" spans="1:16" ht="23.5">
      <c r="A1" s="55" t="s">
        <v>1802</v>
      </c>
      <c r="B1" s="55"/>
      <c r="C1" s="59"/>
      <c r="D1" s="59"/>
      <c r="E1" s="59"/>
      <c r="F1" s="59"/>
      <c r="G1" s="59"/>
      <c r="H1" s="59"/>
      <c r="I1" s="59"/>
      <c r="J1" s="59"/>
      <c r="K1" s="59"/>
      <c r="L1" s="59"/>
      <c r="M1" s="59"/>
      <c r="N1" s="59"/>
      <c r="O1" s="59"/>
      <c r="P1" s="59"/>
    </row>
    <row r="2" spans="1:16" ht="6.75" customHeight="1">
      <c r="A2" s="55"/>
      <c r="B2" s="55"/>
      <c r="C2" s="59"/>
      <c r="D2" s="59"/>
      <c r="E2" s="59"/>
      <c r="F2" s="59"/>
      <c r="G2" s="59"/>
      <c r="H2" s="59"/>
      <c r="I2" s="59"/>
      <c r="J2" s="59"/>
      <c r="K2" s="59"/>
      <c r="L2" s="59"/>
      <c r="M2" s="59"/>
      <c r="N2" s="59"/>
      <c r="O2" s="59"/>
      <c r="P2" s="59"/>
    </row>
    <row r="3" spans="1:16" ht="14.25" customHeight="1">
      <c r="A3" s="473"/>
      <c r="B3" s="473"/>
      <c r="C3" s="59"/>
      <c r="D3" s="59"/>
      <c r="E3" s="59"/>
      <c r="F3" s="59"/>
      <c r="G3" s="59"/>
      <c r="H3" s="59"/>
      <c r="I3" s="59"/>
      <c r="J3" s="59"/>
      <c r="K3" s="59"/>
      <c r="L3" s="59"/>
      <c r="M3" s="59"/>
      <c r="N3" s="59"/>
      <c r="P3" s="489"/>
    </row>
    <row r="4" spans="1:16" ht="14.25" customHeight="1">
      <c r="A4" s="2856" t="s">
        <v>1803</v>
      </c>
      <c r="B4" s="2449" t="s">
        <v>1804</v>
      </c>
      <c r="C4" s="2857"/>
      <c r="D4" s="2857"/>
      <c r="E4" s="2857"/>
      <c r="F4" s="2857"/>
      <c r="G4" s="2857"/>
      <c r="H4" s="2857"/>
      <c r="I4" s="2857"/>
      <c r="J4" s="2857"/>
      <c r="K4" s="2857"/>
      <c r="L4" s="2857"/>
      <c r="M4" s="2857"/>
      <c r="N4" s="2454"/>
      <c r="O4" s="2572" t="s">
        <v>1805</v>
      </c>
    </row>
    <row r="5" spans="1:16" ht="6.75" customHeight="1">
      <c r="A5" s="2576"/>
      <c r="B5" s="2858" t="s">
        <v>1806</v>
      </c>
      <c r="C5" s="2860" t="s">
        <v>1807</v>
      </c>
      <c r="D5" s="1467"/>
      <c r="E5" s="1467"/>
      <c r="F5" s="1467"/>
      <c r="G5" s="1467"/>
      <c r="H5" s="1467"/>
      <c r="I5" s="2862" t="s">
        <v>1808</v>
      </c>
      <c r="J5" s="1467"/>
      <c r="K5" s="1468"/>
      <c r="L5" s="2864" t="s">
        <v>1809</v>
      </c>
      <c r="M5" s="1466"/>
      <c r="N5" s="1469"/>
      <c r="O5" s="2572"/>
    </row>
    <row r="6" spans="1:16" ht="33.75" customHeight="1">
      <c r="A6" s="2576"/>
      <c r="B6" s="2859"/>
      <c r="C6" s="2861"/>
      <c r="D6" s="1470" t="s">
        <v>1810</v>
      </c>
      <c r="E6" s="1470" t="s">
        <v>1811</v>
      </c>
      <c r="F6" s="1470" t="s">
        <v>1812</v>
      </c>
      <c r="G6" s="1471" t="s">
        <v>1813</v>
      </c>
      <c r="H6" s="1471" t="s">
        <v>2136</v>
      </c>
      <c r="I6" s="2863"/>
      <c r="J6" s="1472" t="s">
        <v>1814</v>
      </c>
      <c r="K6" s="1473" t="s">
        <v>1815</v>
      </c>
      <c r="L6" s="2865"/>
      <c r="M6" s="1472" t="s">
        <v>1814</v>
      </c>
      <c r="N6" s="1473" t="s">
        <v>1815</v>
      </c>
      <c r="O6" s="2572"/>
    </row>
    <row r="7" spans="1:16" ht="16.5" customHeight="1">
      <c r="A7" s="2850" t="s">
        <v>1816</v>
      </c>
      <c r="B7" s="2851"/>
      <c r="C7" s="2851"/>
      <c r="D7" s="2851"/>
      <c r="E7" s="2851"/>
      <c r="F7" s="2851"/>
      <c r="G7" s="2851"/>
      <c r="H7" s="2851"/>
      <c r="I7" s="2851"/>
      <c r="J7" s="2851"/>
      <c r="K7" s="2851"/>
      <c r="L7" s="2851"/>
      <c r="M7" s="2851"/>
      <c r="N7" s="2851"/>
      <c r="O7" s="2852"/>
    </row>
    <row r="8" spans="1:16" ht="13.5" customHeight="1">
      <c r="A8" s="1474">
        <v>1990</v>
      </c>
      <c r="B8" s="1475">
        <v>143164</v>
      </c>
      <c r="C8" s="1476">
        <v>10096</v>
      </c>
      <c r="D8" s="1477">
        <v>1049</v>
      </c>
      <c r="E8" s="1477">
        <v>10</v>
      </c>
      <c r="F8" s="1477">
        <v>15</v>
      </c>
      <c r="G8" s="1478">
        <v>9022</v>
      </c>
      <c r="H8" s="1478" t="s">
        <v>524</v>
      </c>
      <c r="I8" s="1479">
        <v>80852</v>
      </c>
      <c r="J8" s="1477">
        <v>23589</v>
      </c>
      <c r="K8" s="1480">
        <v>57263</v>
      </c>
      <c r="L8" s="1479">
        <v>52216</v>
      </c>
      <c r="M8" s="1477">
        <v>51</v>
      </c>
      <c r="N8" s="1481">
        <v>52165</v>
      </c>
      <c r="O8" s="1481">
        <v>36981</v>
      </c>
    </row>
    <row r="9" spans="1:16" ht="13.5" customHeight="1">
      <c r="A9" s="1482">
        <v>1995</v>
      </c>
      <c r="B9" s="1483">
        <v>155082</v>
      </c>
      <c r="C9" s="1484">
        <v>9606</v>
      </c>
      <c r="D9" s="1485">
        <v>1059</v>
      </c>
      <c r="E9" s="1485">
        <v>5</v>
      </c>
      <c r="F9" s="1485">
        <v>8</v>
      </c>
      <c r="G9" s="1486">
        <v>8519</v>
      </c>
      <c r="H9" s="1486" t="s">
        <v>524</v>
      </c>
      <c r="I9" s="1487">
        <v>87069</v>
      </c>
      <c r="J9" s="1485">
        <v>21764</v>
      </c>
      <c r="K9" s="1488">
        <v>65305</v>
      </c>
      <c r="L9" s="1487">
        <v>58407</v>
      </c>
      <c r="M9" s="1485">
        <v>52</v>
      </c>
      <c r="N9" s="1489">
        <v>58355</v>
      </c>
      <c r="O9" s="1489">
        <v>39433</v>
      </c>
    </row>
    <row r="10" spans="1:16" ht="13.5" customHeight="1">
      <c r="A10" s="1482">
        <v>2000</v>
      </c>
      <c r="B10" s="1483">
        <v>165451</v>
      </c>
      <c r="C10" s="1484">
        <v>9266</v>
      </c>
      <c r="D10" s="1485">
        <v>1058</v>
      </c>
      <c r="E10" s="1485" t="s">
        <v>194</v>
      </c>
      <c r="F10" s="1485">
        <v>3</v>
      </c>
      <c r="G10" s="1486">
        <v>8205</v>
      </c>
      <c r="H10" s="1486">
        <v>26</v>
      </c>
      <c r="I10" s="1487">
        <v>92824</v>
      </c>
      <c r="J10" s="1485">
        <v>17853</v>
      </c>
      <c r="K10" s="1488">
        <v>74971</v>
      </c>
      <c r="L10" s="1487">
        <v>63361</v>
      </c>
      <c r="M10" s="1485">
        <v>46</v>
      </c>
      <c r="N10" s="1489">
        <v>63315</v>
      </c>
      <c r="O10" s="1489">
        <v>46763</v>
      </c>
    </row>
    <row r="11" spans="1:16" ht="13.5" customHeight="1">
      <c r="A11" s="1482">
        <v>2001</v>
      </c>
      <c r="B11" s="1483">
        <v>167555</v>
      </c>
      <c r="C11" s="1484">
        <v>9239</v>
      </c>
      <c r="D11" s="1485">
        <v>1065</v>
      </c>
      <c r="E11" s="1485" t="s">
        <v>194</v>
      </c>
      <c r="F11" s="1485">
        <v>3</v>
      </c>
      <c r="G11" s="1486">
        <v>8171</v>
      </c>
      <c r="H11" s="1486">
        <v>29</v>
      </c>
      <c r="I11" s="1487">
        <v>94019</v>
      </c>
      <c r="J11" s="1485">
        <v>17218</v>
      </c>
      <c r="K11" s="1488">
        <v>76801</v>
      </c>
      <c r="L11" s="1487">
        <v>64297</v>
      </c>
      <c r="M11" s="1485">
        <v>39</v>
      </c>
      <c r="N11" s="1489">
        <v>64258</v>
      </c>
      <c r="O11" s="1489">
        <v>48252</v>
      </c>
    </row>
    <row r="12" spans="1:16" ht="13.5" customHeight="1">
      <c r="A12" s="1482">
        <v>2002</v>
      </c>
      <c r="B12" s="1483">
        <v>169079</v>
      </c>
      <c r="C12" s="1484">
        <v>9187</v>
      </c>
      <c r="D12" s="1485">
        <v>1069</v>
      </c>
      <c r="E12" s="1485" t="s">
        <v>194</v>
      </c>
      <c r="F12" s="1485">
        <v>2</v>
      </c>
      <c r="G12" s="1486">
        <v>8116</v>
      </c>
      <c r="H12" s="1486">
        <v>43</v>
      </c>
      <c r="I12" s="1487">
        <v>94819</v>
      </c>
      <c r="J12" s="1485">
        <v>16178</v>
      </c>
      <c r="K12" s="1488">
        <v>78641</v>
      </c>
      <c r="L12" s="1487">
        <v>65073</v>
      </c>
      <c r="M12" s="1485">
        <v>59</v>
      </c>
      <c r="N12" s="1489">
        <v>65014</v>
      </c>
      <c r="O12" s="1489">
        <v>49332</v>
      </c>
    </row>
    <row r="13" spans="1:16" ht="13.5" customHeight="1">
      <c r="A13" s="1482">
        <v>2003</v>
      </c>
      <c r="B13" s="1483">
        <v>171000</v>
      </c>
      <c r="C13" s="1484">
        <v>9122</v>
      </c>
      <c r="D13" s="1485">
        <v>1073</v>
      </c>
      <c r="E13" s="1485" t="s">
        <v>194</v>
      </c>
      <c r="F13" s="1485">
        <v>2</v>
      </c>
      <c r="G13" s="1486">
        <v>8047</v>
      </c>
      <c r="H13" s="1486">
        <v>48</v>
      </c>
      <c r="I13" s="1487">
        <v>96050</v>
      </c>
      <c r="J13" s="1485">
        <v>15371</v>
      </c>
      <c r="K13" s="1488">
        <v>80679</v>
      </c>
      <c r="L13" s="1487">
        <v>65828</v>
      </c>
      <c r="M13" s="1485">
        <v>58</v>
      </c>
      <c r="N13" s="1489">
        <v>65770</v>
      </c>
      <c r="O13" s="1489">
        <v>49956</v>
      </c>
    </row>
    <row r="14" spans="1:16" ht="13.5" customHeight="1">
      <c r="A14" s="1482">
        <v>2004</v>
      </c>
      <c r="B14" s="1483">
        <v>172685</v>
      </c>
      <c r="C14" s="1484">
        <v>9077</v>
      </c>
      <c r="D14" s="1485">
        <v>1076</v>
      </c>
      <c r="E14" s="1485" t="s">
        <v>194</v>
      </c>
      <c r="F14" s="1485">
        <v>2</v>
      </c>
      <c r="G14" s="1486">
        <v>7999</v>
      </c>
      <c r="H14" s="1486">
        <v>84</v>
      </c>
      <c r="I14" s="1487">
        <v>97051</v>
      </c>
      <c r="J14" s="1485">
        <v>14765</v>
      </c>
      <c r="K14" s="1488">
        <v>82286</v>
      </c>
      <c r="L14" s="1487">
        <v>66557</v>
      </c>
      <c r="M14" s="1485">
        <v>54</v>
      </c>
      <c r="N14" s="1489">
        <v>66503</v>
      </c>
      <c r="O14" s="1489">
        <v>50600</v>
      </c>
    </row>
    <row r="15" spans="1:16" ht="13.5" customHeight="1">
      <c r="A15" s="1482">
        <v>2005</v>
      </c>
      <c r="B15" s="1483">
        <v>173200</v>
      </c>
      <c r="C15" s="1484">
        <v>9026</v>
      </c>
      <c r="D15" s="1485">
        <v>1073</v>
      </c>
      <c r="E15" s="1485" t="s">
        <v>194</v>
      </c>
      <c r="F15" s="1485">
        <v>1</v>
      </c>
      <c r="G15" s="1486">
        <v>7952</v>
      </c>
      <c r="H15" s="1486">
        <v>106</v>
      </c>
      <c r="I15" s="1487">
        <v>97442</v>
      </c>
      <c r="J15" s="1485">
        <v>13477</v>
      </c>
      <c r="K15" s="1488">
        <v>83965</v>
      </c>
      <c r="L15" s="1487">
        <v>66732</v>
      </c>
      <c r="M15" s="1485">
        <v>49</v>
      </c>
      <c r="N15" s="1489">
        <v>66683</v>
      </c>
      <c r="O15" s="1489">
        <v>51233</v>
      </c>
    </row>
    <row r="16" spans="1:16" ht="13.5" customHeight="1">
      <c r="A16" s="1482">
        <v>2006</v>
      </c>
      <c r="B16" s="1483">
        <v>174944</v>
      </c>
      <c r="C16" s="1484">
        <v>8943</v>
      </c>
      <c r="D16" s="1485">
        <v>1072</v>
      </c>
      <c r="E16" s="1485" t="s">
        <v>194</v>
      </c>
      <c r="F16" s="1485">
        <v>1</v>
      </c>
      <c r="G16" s="1486">
        <v>7870</v>
      </c>
      <c r="H16" s="1486">
        <v>135</v>
      </c>
      <c r="I16" s="1487">
        <v>98609</v>
      </c>
      <c r="J16" s="1485">
        <v>12858</v>
      </c>
      <c r="K16" s="1488">
        <v>85751</v>
      </c>
      <c r="L16" s="1487">
        <v>67392</v>
      </c>
      <c r="M16" s="1485">
        <v>47</v>
      </c>
      <c r="N16" s="1489">
        <v>67345</v>
      </c>
      <c r="O16" s="1489">
        <v>51952</v>
      </c>
    </row>
    <row r="17" spans="1:15" ht="13.5" customHeight="1">
      <c r="A17" s="1482">
        <v>2007</v>
      </c>
      <c r="B17" s="1483">
        <v>176192</v>
      </c>
      <c r="C17" s="1484">
        <v>8862</v>
      </c>
      <c r="D17" s="1485">
        <v>1076</v>
      </c>
      <c r="E17" s="1485" t="s">
        <v>194</v>
      </c>
      <c r="F17" s="1485">
        <v>1</v>
      </c>
      <c r="G17" s="1486">
        <v>7785</v>
      </c>
      <c r="H17" s="1486">
        <v>176</v>
      </c>
      <c r="I17" s="1487">
        <v>99532</v>
      </c>
      <c r="J17" s="1485">
        <v>12399</v>
      </c>
      <c r="K17" s="1488">
        <v>87133</v>
      </c>
      <c r="L17" s="1487">
        <v>67798</v>
      </c>
      <c r="M17" s="1485">
        <v>48</v>
      </c>
      <c r="N17" s="1489">
        <v>67750</v>
      </c>
      <c r="O17" s="1489">
        <v>52539</v>
      </c>
    </row>
    <row r="18" spans="1:15" ht="13.5" customHeight="1">
      <c r="A18" s="1482">
        <v>2008</v>
      </c>
      <c r="B18" s="1483">
        <v>175656</v>
      </c>
      <c r="C18" s="1484">
        <v>8794</v>
      </c>
      <c r="D18" s="1485">
        <v>1079</v>
      </c>
      <c r="E18" s="1485" t="s">
        <v>194</v>
      </c>
      <c r="F18" s="1485">
        <v>1</v>
      </c>
      <c r="G18" s="1486">
        <v>7714</v>
      </c>
      <c r="H18" s="1486">
        <v>228</v>
      </c>
      <c r="I18" s="1487">
        <v>99083</v>
      </c>
      <c r="J18" s="1485">
        <v>11500</v>
      </c>
      <c r="K18" s="1488">
        <v>87583</v>
      </c>
      <c r="L18" s="1487">
        <v>67779</v>
      </c>
      <c r="M18" s="1485">
        <v>41</v>
      </c>
      <c r="N18" s="1489">
        <v>67738</v>
      </c>
      <c r="O18" s="1489">
        <v>53304</v>
      </c>
    </row>
    <row r="19" spans="1:15" ht="13.5" customHeight="1">
      <c r="A19" s="1482">
        <v>2009</v>
      </c>
      <c r="B19" s="1483">
        <v>176471</v>
      </c>
      <c r="C19" s="1484">
        <v>8739</v>
      </c>
      <c r="D19" s="1485">
        <v>1083</v>
      </c>
      <c r="E19" s="1485" t="s">
        <v>194</v>
      </c>
      <c r="F19" s="1485">
        <v>1</v>
      </c>
      <c r="G19" s="1486">
        <v>7655</v>
      </c>
      <c r="H19" s="1486">
        <v>267</v>
      </c>
      <c r="I19" s="1487">
        <v>99635</v>
      </c>
      <c r="J19" s="1485">
        <v>11072</v>
      </c>
      <c r="K19" s="1488">
        <v>88563</v>
      </c>
      <c r="L19" s="1487">
        <v>68097</v>
      </c>
      <c r="M19" s="1485">
        <v>40</v>
      </c>
      <c r="N19" s="1489">
        <v>68057</v>
      </c>
      <c r="O19" s="1489">
        <v>53642</v>
      </c>
    </row>
    <row r="20" spans="1:15" ht="13.5" customHeight="1">
      <c r="A20" s="1482">
        <v>2010</v>
      </c>
      <c r="B20" s="1483">
        <v>176878</v>
      </c>
      <c r="C20" s="1484">
        <v>8670</v>
      </c>
      <c r="D20" s="1485">
        <v>1082</v>
      </c>
      <c r="E20" s="1485" t="s">
        <v>194</v>
      </c>
      <c r="F20" s="1485">
        <v>1</v>
      </c>
      <c r="G20" s="1486">
        <v>7587</v>
      </c>
      <c r="H20" s="1486">
        <v>316</v>
      </c>
      <c r="I20" s="1487">
        <v>99824</v>
      </c>
      <c r="J20" s="1485">
        <v>10620</v>
      </c>
      <c r="K20" s="1488">
        <v>89204</v>
      </c>
      <c r="L20" s="1487">
        <v>68384</v>
      </c>
      <c r="M20" s="1485">
        <v>41</v>
      </c>
      <c r="N20" s="1489">
        <v>68343</v>
      </c>
      <c r="O20" s="1489">
        <v>53001</v>
      </c>
    </row>
    <row r="21" spans="1:15" ht="13.5" customHeight="1">
      <c r="A21" s="1482">
        <v>2011</v>
      </c>
      <c r="B21" s="1483">
        <v>176308</v>
      </c>
      <c r="C21" s="1484">
        <v>8605</v>
      </c>
      <c r="D21" s="1485">
        <v>1076</v>
      </c>
      <c r="E21" s="1485" t="s">
        <v>194</v>
      </c>
      <c r="F21" s="1485">
        <v>1</v>
      </c>
      <c r="G21" s="1486">
        <v>7528</v>
      </c>
      <c r="H21" s="1486">
        <v>378</v>
      </c>
      <c r="I21" s="1487">
        <v>99547</v>
      </c>
      <c r="J21" s="1485">
        <v>9934</v>
      </c>
      <c r="K21" s="1488">
        <v>89613</v>
      </c>
      <c r="L21" s="1487">
        <v>68156</v>
      </c>
      <c r="M21" s="1485">
        <v>38</v>
      </c>
      <c r="N21" s="1489">
        <v>68118</v>
      </c>
      <c r="O21" s="1489">
        <v>54780</v>
      </c>
    </row>
    <row r="22" spans="1:15" ht="13.5" customHeight="1">
      <c r="A22" s="1482">
        <v>2012</v>
      </c>
      <c r="B22" s="1483">
        <v>177191</v>
      </c>
      <c r="C22" s="1484">
        <v>8565</v>
      </c>
      <c r="D22" s="1485">
        <v>1071</v>
      </c>
      <c r="E22" s="1485" t="s">
        <v>194</v>
      </c>
      <c r="F22" s="1485">
        <v>1</v>
      </c>
      <c r="G22" s="1486">
        <v>7493</v>
      </c>
      <c r="H22" s="1486">
        <v>432</v>
      </c>
      <c r="I22" s="1487">
        <v>100152</v>
      </c>
      <c r="J22" s="1485">
        <v>9596</v>
      </c>
      <c r="K22" s="1488">
        <v>90556</v>
      </c>
      <c r="L22" s="1487">
        <v>68474</v>
      </c>
      <c r="M22" s="1485">
        <v>37</v>
      </c>
      <c r="N22" s="1489">
        <v>68437</v>
      </c>
      <c r="O22" s="1489">
        <v>55797</v>
      </c>
    </row>
    <row r="23" spans="1:15" ht="13.5" customHeight="1">
      <c r="A23" s="1482">
        <v>2013</v>
      </c>
      <c r="B23" s="1483">
        <v>177769</v>
      </c>
      <c r="C23" s="1484">
        <v>8540</v>
      </c>
      <c r="D23" s="1485">
        <v>1066</v>
      </c>
      <c r="E23" s="1485" t="s">
        <v>194</v>
      </c>
      <c r="F23" s="1485">
        <v>0</v>
      </c>
      <c r="G23" s="1486">
        <v>7474</v>
      </c>
      <c r="H23" s="1486">
        <v>466</v>
      </c>
      <c r="I23" s="1487">
        <v>100528</v>
      </c>
      <c r="J23" s="1485">
        <v>9249</v>
      </c>
      <c r="K23" s="1488">
        <v>91279</v>
      </c>
      <c r="L23" s="1487">
        <v>68701</v>
      </c>
      <c r="M23" s="1485">
        <v>37</v>
      </c>
      <c r="N23" s="1489">
        <v>68664</v>
      </c>
      <c r="O23" s="1489">
        <v>57071</v>
      </c>
    </row>
    <row r="24" spans="1:15" ht="13.5" customHeight="1">
      <c r="A24" s="1482">
        <v>2014</v>
      </c>
      <c r="B24" s="1483">
        <v>177546</v>
      </c>
      <c r="C24" s="1484">
        <v>8493</v>
      </c>
      <c r="D24" s="1485">
        <v>1067</v>
      </c>
      <c r="E24" s="1485" t="s">
        <v>194</v>
      </c>
      <c r="F24" s="1494" t="s">
        <v>524</v>
      </c>
      <c r="G24" s="1486">
        <v>7426</v>
      </c>
      <c r="H24" s="1486">
        <v>493</v>
      </c>
      <c r="I24" s="1487">
        <v>100461</v>
      </c>
      <c r="J24" s="1485">
        <v>8355</v>
      </c>
      <c r="K24" s="1488">
        <v>92106</v>
      </c>
      <c r="L24" s="1487">
        <v>68592</v>
      </c>
      <c r="M24" s="1485">
        <v>32</v>
      </c>
      <c r="N24" s="1489">
        <v>68560</v>
      </c>
      <c r="O24" s="1489">
        <v>57784</v>
      </c>
    </row>
    <row r="25" spans="1:15" ht="13.5" customHeight="1">
      <c r="A25" s="1482">
        <v>2015</v>
      </c>
      <c r="B25" s="1483">
        <v>178212</v>
      </c>
      <c r="C25" s="1484">
        <v>8480</v>
      </c>
      <c r="D25" s="1485">
        <v>1064</v>
      </c>
      <c r="E25" s="1485" t="s">
        <v>194</v>
      </c>
      <c r="F25" s="1494" t="s">
        <v>524</v>
      </c>
      <c r="G25" s="1486">
        <v>7416</v>
      </c>
      <c r="H25" s="1486">
        <v>515</v>
      </c>
      <c r="I25" s="1487">
        <v>100995</v>
      </c>
      <c r="J25" s="1485">
        <v>7961</v>
      </c>
      <c r="K25" s="1488">
        <v>93034</v>
      </c>
      <c r="L25" s="1487">
        <v>68737</v>
      </c>
      <c r="M25" s="1485">
        <v>29</v>
      </c>
      <c r="N25" s="1489">
        <v>68708</v>
      </c>
      <c r="O25" s="1489">
        <v>58326</v>
      </c>
    </row>
    <row r="26" spans="1:15" ht="13.5" customHeight="1">
      <c r="A26" s="1482">
        <v>2016</v>
      </c>
      <c r="B26" s="1483">
        <v>178911</v>
      </c>
      <c r="C26" s="1484">
        <v>8442</v>
      </c>
      <c r="D26" s="1485">
        <v>1061</v>
      </c>
      <c r="E26" s="1485" t="s">
        <v>194</v>
      </c>
      <c r="F26" s="1485" t="s">
        <v>194</v>
      </c>
      <c r="G26" s="1486">
        <v>7380</v>
      </c>
      <c r="H26" s="1486">
        <v>543</v>
      </c>
      <c r="I26" s="1487">
        <v>101529</v>
      </c>
      <c r="J26" s="1485">
        <v>7269</v>
      </c>
      <c r="K26" s="1488">
        <v>93900</v>
      </c>
      <c r="L26" s="1487">
        <v>68940</v>
      </c>
      <c r="M26" s="1485">
        <v>27</v>
      </c>
      <c r="N26" s="1489">
        <v>68913</v>
      </c>
      <c r="O26" s="1489">
        <v>58678</v>
      </c>
    </row>
    <row r="27" spans="1:15" ht="13.5" customHeight="1">
      <c r="A27" s="1490">
        <v>2017</v>
      </c>
      <c r="B27" s="1491">
        <v>178492</v>
      </c>
      <c r="C27" s="1492">
        <v>8412</v>
      </c>
      <c r="D27" s="1493">
        <v>1059</v>
      </c>
      <c r="E27" s="1494" t="s">
        <v>194</v>
      </c>
      <c r="F27" s="1494" t="s">
        <v>194</v>
      </c>
      <c r="G27" s="1495">
        <v>7353</v>
      </c>
      <c r="H27" s="1495">
        <v>556</v>
      </c>
      <c r="I27" s="1496">
        <v>101471</v>
      </c>
      <c r="J27" s="1493">
        <v>7202</v>
      </c>
      <c r="K27" s="1497">
        <v>94269</v>
      </c>
      <c r="L27" s="1496">
        <v>68609</v>
      </c>
      <c r="M27" s="1493">
        <v>24</v>
      </c>
      <c r="N27" s="1498">
        <v>68585</v>
      </c>
      <c r="O27" s="1498">
        <v>59138</v>
      </c>
    </row>
    <row r="28" spans="1:15" ht="13.5" customHeight="1">
      <c r="A28" s="1490">
        <v>2018</v>
      </c>
      <c r="B28" s="1499">
        <v>179090</v>
      </c>
      <c r="C28" s="1500">
        <v>8372</v>
      </c>
      <c r="D28" s="1501">
        <v>1058</v>
      </c>
      <c r="E28" s="1485" t="s">
        <v>194</v>
      </c>
      <c r="F28" s="1485" t="s">
        <v>194</v>
      </c>
      <c r="G28" s="1502">
        <v>7314</v>
      </c>
      <c r="H28" s="1502">
        <v>604</v>
      </c>
      <c r="I28" s="1503">
        <v>102105</v>
      </c>
      <c r="J28" s="1501">
        <v>6934</v>
      </c>
      <c r="K28" s="1504">
        <v>95171</v>
      </c>
      <c r="L28" s="1503">
        <v>68613</v>
      </c>
      <c r="M28" s="1501">
        <v>21</v>
      </c>
      <c r="N28" s="1505">
        <v>68592</v>
      </c>
      <c r="O28" s="1505">
        <v>59613</v>
      </c>
    </row>
    <row r="29" spans="1:15" ht="13.5" customHeight="1">
      <c r="A29" s="1490">
        <v>2019</v>
      </c>
      <c r="B29" s="1499">
        <v>179416</v>
      </c>
      <c r="C29" s="1500">
        <v>8300</v>
      </c>
      <c r="D29" s="1501">
        <v>1054</v>
      </c>
      <c r="E29" s="1485" t="s">
        <v>194</v>
      </c>
      <c r="F29" s="1485" t="s">
        <v>194</v>
      </c>
      <c r="G29" s="1502">
        <v>7246</v>
      </c>
      <c r="H29" s="1502">
        <v>618</v>
      </c>
      <c r="I29" s="1503">
        <v>102616</v>
      </c>
      <c r="J29" s="1501">
        <v>6644</v>
      </c>
      <c r="K29" s="1504">
        <v>95972</v>
      </c>
      <c r="L29" s="1503">
        <v>68500</v>
      </c>
      <c r="M29" s="1501">
        <v>20</v>
      </c>
      <c r="N29" s="1505">
        <v>68480</v>
      </c>
      <c r="O29" s="1505">
        <v>60171</v>
      </c>
    </row>
    <row r="30" spans="1:15" ht="13.5" customHeight="1">
      <c r="A30" s="1490">
        <v>2020</v>
      </c>
      <c r="B30" s="1491">
        <v>178724</v>
      </c>
      <c r="C30" s="1492">
        <v>8238</v>
      </c>
      <c r="D30" s="1493">
        <v>1059</v>
      </c>
      <c r="E30" s="1494" t="s">
        <v>194</v>
      </c>
      <c r="F30" s="1494" t="s">
        <v>194</v>
      </c>
      <c r="G30" s="1495">
        <v>7179</v>
      </c>
      <c r="H30" s="1495">
        <v>652</v>
      </c>
      <c r="I30" s="1496">
        <v>102612</v>
      </c>
      <c r="J30" s="1493">
        <v>6303</v>
      </c>
      <c r="K30" s="1497">
        <v>96309</v>
      </c>
      <c r="L30" s="1496">
        <v>67874</v>
      </c>
      <c r="M30" s="1493">
        <v>21</v>
      </c>
      <c r="N30" s="1498">
        <v>67853</v>
      </c>
      <c r="O30" s="1498">
        <v>60951</v>
      </c>
    </row>
    <row r="31" spans="1:15" ht="13.5" customHeight="1">
      <c r="A31" s="1506">
        <v>2021</v>
      </c>
      <c r="B31" s="1507">
        <v>180396</v>
      </c>
      <c r="C31" s="1508">
        <v>8205</v>
      </c>
      <c r="D31" s="1509">
        <v>1053</v>
      </c>
      <c r="E31" s="1509" t="s">
        <v>194</v>
      </c>
      <c r="F31" s="1509" t="s">
        <v>194</v>
      </c>
      <c r="G31" s="1510">
        <v>7152</v>
      </c>
      <c r="H31" s="1495">
        <v>667</v>
      </c>
      <c r="I31" s="1511">
        <v>104292</v>
      </c>
      <c r="J31" s="1509">
        <v>6169</v>
      </c>
      <c r="K31" s="1512">
        <v>98123</v>
      </c>
      <c r="L31" s="1511">
        <v>67899</v>
      </c>
      <c r="M31" s="1509">
        <v>21</v>
      </c>
      <c r="N31" s="1513">
        <v>67878</v>
      </c>
      <c r="O31" s="1498">
        <v>61791</v>
      </c>
    </row>
    <row r="32" spans="1:15" ht="14.25" customHeight="1">
      <c r="A32" s="1506">
        <v>2022</v>
      </c>
      <c r="B32" s="1507">
        <v>181093</v>
      </c>
      <c r="C32" s="1508">
        <v>8156</v>
      </c>
      <c r="D32" s="1509">
        <v>1056</v>
      </c>
      <c r="E32" s="1509" t="s">
        <v>194</v>
      </c>
      <c r="F32" s="1509" t="s">
        <v>194</v>
      </c>
      <c r="G32" s="1510">
        <v>7100</v>
      </c>
      <c r="H32" s="1495">
        <v>685</v>
      </c>
      <c r="I32" s="1511">
        <v>105182</v>
      </c>
      <c r="J32" s="1509">
        <v>5958</v>
      </c>
      <c r="K32" s="1512">
        <v>99224</v>
      </c>
      <c r="L32" s="1511">
        <v>67755</v>
      </c>
      <c r="M32" s="1509">
        <v>21</v>
      </c>
      <c r="N32" s="1513">
        <v>67734</v>
      </c>
      <c r="O32" s="1498">
        <v>62375</v>
      </c>
    </row>
    <row r="33" spans="1:15" ht="14.25" customHeight="1">
      <c r="A33" s="1506">
        <v>2023</v>
      </c>
      <c r="B33" s="1507">
        <v>179834</v>
      </c>
      <c r="C33" s="1508">
        <v>8122</v>
      </c>
      <c r="D33" s="1509">
        <v>1057</v>
      </c>
      <c r="E33" s="1509" t="s">
        <v>194</v>
      </c>
      <c r="F33" s="1509" t="s">
        <v>194</v>
      </c>
      <c r="G33" s="1510">
        <v>7065</v>
      </c>
      <c r="H33" s="1495">
        <v>700</v>
      </c>
      <c r="I33" s="1511">
        <v>104894</v>
      </c>
      <c r="J33" s="1509">
        <v>5641</v>
      </c>
      <c r="K33" s="1512">
        <v>99253</v>
      </c>
      <c r="L33" s="1511">
        <v>66818</v>
      </c>
      <c r="M33" s="1509">
        <v>20</v>
      </c>
      <c r="N33" s="1513">
        <v>66798</v>
      </c>
      <c r="O33" s="1498">
        <v>62828</v>
      </c>
    </row>
    <row r="34" spans="1:15" ht="14.25" customHeight="1">
      <c r="A34" s="1506">
        <v>2024</v>
      </c>
      <c r="B34" s="1507">
        <v>179645</v>
      </c>
      <c r="C34" s="1508">
        <v>8060</v>
      </c>
      <c r="D34" s="1509">
        <v>1057</v>
      </c>
      <c r="E34" s="1509" t="s">
        <v>194</v>
      </c>
      <c r="F34" s="1509" t="s">
        <v>194</v>
      </c>
      <c r="G34" s="1510">
        <v>7003</v>
      </c>
      <c r="H34" s="1495">
        <v>707</v>
      </c>
      <c r="I34" s="1511">
        <v>105207</v>
      </c>
      <c r="J34" s="1509">
        <v>5415</v>
      </c>
      <c r="K34" s="1512">
        <v>99792</v>
      </c>
      <c r="L34" s="1511">
        <v>66378</v>
      </c>
      <c r="M34" s="1509">
        <v>20</v>
      </c>
      <c r="N34" s="1513">
        <v>66358</v>
      </c>
      <c r="O34" s="1498">
        <v>63203</v>
      </c>
    </row>
    <row r="35" spans="1:15" ht="13.5" customHeight="1">
      <c r="A35" s="2853" t="s">
        <v>1817</v>
      </c>
      <c r="B35" s="2854"/>
      <c r="C35" s="2854"/>
      <c r="D35" s="2854"/>
      <c r="E35" s="2854"/>
      <c r="F35" s="2854"/>
      <c r="G35" s="2854"/>
      <c r="H35" s="2854"/>
      <c r="I35" s="2854"/>
      <c r="J35" s="2854"/>
      <c r="K35" s="2854"/>
      <c r="L35" s="2854"/>
      <c r="M35" s="2854"/>
      <c r="N35" s="2854"/>
      <c r="O35" s="2855"/>
    </row>
    <row r="36" spans="1:15" ht="13.5" customHeight="1">
      <c r="A36" s="1474">
        <v>1990</v>
      </c>
      <c r="B36" s="1514">
        <v>115.8</v>
      </c>
      <c r="C36" s="1515">
        <v>8.1999999999999993</v>
      </c>
      <c r="D36" s="1516">
        <v>0.8</v>
      </c>
      <c r="E36" s="1516">
        <v>0</v>
      </c>
      <c r="F36" s="1516">
        <v>0</v>
      </c>
      <c r="G36" s="1517">
        <v>7.3</v>
      </c>
      <c r="H36" s="1517" t="s">
        <v>524</v>
      </c>
      <c r="I36" s="1518">
        <v>65.400000000000006</v>
      </c>
      <c r="J36" s="1516">
        <v>19.100000000000001</v>
      </c>
      <c r="K36" s="1519">
        <v>46.3</v>
      </c>
      <c r="L36" s="1520">
        <v>42.2</v>
      </c>
      <c r="M36" s="1516" t="s">
        <v>524</v>
      </c>
      <c r="N36" s="1521" t="s">
        <v>524</v>
      </c>
      <c r="O36" s="1521">
        <v>29.9</v>
      </c>
    </row>
    <row r="37" spans="1:15" ht="13.5" customHeight="1">
      <c r="A37" s="1482">
        <v>1995</v>
      </c>
      <c r="B37" s="1522">
        <v>123.5</v>
      </c>
      <c r="C37" s="1523">
        <v>7.7</v>
      </c>
      <c r="D37" s="1524">
        <v>0.8</v>
      </c>
      <c r="E37" s="1524">
        <v>0</v>
      </c>
      <c r="F37" s="1524">
        <v>0</v>
      </c>
      <c r="G37" s="1525">
        <v>6.8</v>
      </c>
      <c r="H37" s="1525" t="s">
        <v>524</v>
      </c>
      <c r="I37" s="1526">
        <v>69.3</v>
      </c>
      <c r="J37" s="1524">
        <v>17.3</v>
      </c>
      <c r="K37" s="1527">
        <v>52</v>
      </c>
      <c r="L37" s="1528">
        <v>46.5</v>
      </c>
      <c r="M37" s="1524" t="s">
        <v>524</v>
      </c>
      <c r="N37" s="1529" t="s">
        <v>524</v>
      </c>
      <c r="O37" s="1529">
        <v>31.4</v>
      </c>
    </row>
    <row r="38" spans="1:15" ht="13.5" customHeight="1">
      <c r="A38" s="1482">
        <v>2000</v>
      </c>
      <c r="B38" s="1522">
        <v>130.4</v>
      </c>
      <c r="C38" s="1523">
        <v>7.3</v>
      </c>
      <c r="D38" s="1524">
        <v>0.8</v>
      </c>
      <c r="E38" s="1524" t="s">
        <v>194</v>
      </c>
      <c r="F38" s="1524">
        <v>0</v>
      </c>
      <c r="G38" s="1525">
        <v>6.5</v>
      </c>
      <c r="H38" s="1525">
        <v>0</v>
      </c>
      <c r="I38" s="1526">
        <v>73.099999999999994</v>
      </c>
      <c r="J38" s="1524">
        <v>14.1</v>
      </c>
      <c r="K38" s="1527">
        <v>59.1</v>
      </c>
      <c r="L38" s="1528">
        <v>49.9</v>
      </c>
      <c r="M38" s="1524" t="s">
        <v>194</v>
      </c>
      <c r="N38" s="1529" t="s">
        <v>524</v>
      </c>
      <c r="O38" s="1529">
        <v>37.200000000000003</v>
      </c>
    </row>
    <row r="39" spans="1:15" ht="13.5" customHeight="1">
      <c r="A39" s="1482">
        <v>2001</v>
      </c>
      <c r="B39" s="1522">
        <v>131.6</v>
      </c>
      <c r="C39" s="1523">
        <v>7.3</v>
      </c>
      <c r="D39" s="1524">
        <v>0.8</v>
      </c>
      <c r="E39" s="1524" t="s">
        <v>194</v>
      </c>
      <c r="F39" s="1524">
        <v>0</v>
      </c>
      <c r="G39" s="1525">
        <v>6.4</v>
      </c>
      <c r="H39" s="1525">
        <v>0</v>
      </c>
      <c r="I39" s="1526">
        <v>73.900000000000006</v>
      </c>
      <c r="J39" s="1524">
        <v>13.5</v>
      </c>
      <c r="K39" s="1527">
        <v>60.3</v>
      </c>
      <c r="L39" s="1528">
        <v>50.5</v>
      </c>
      <c r="M39" s="1524" t="s">
        <v>194</v>
      </c>
      <c r="N39" s="1529" t="s">
        <v>524</v>
      </c>
      <c r="O39" s="1529">
        <v>37.9</v>
      </c>
    </row>
    <row r="40" spans="1:15" ht="13.5" customHeight="1">
      <c r="A40" s="1482">
        <v>2002</v>
      </c>
      <c r="B40" s="1522">
        <v>132.69999999999999</v>
      </c>
      <c r="C40" s="1523">
        <v>7.2</v>
      </c>
      <c r="D40" s="1524">
        <v>0.8</v>
      </c>
      <c r="E40" s="1524" t="s">
        <v>194</v>
      </c>
      <c r="F40" s="1524">
        <v>0</v>
      </c>
      <c r="G40" s="1525">
        <v>6.4</v>
      </c>
      <c r="H40" s="1525">
        <v>0</v>
      </c>
      <c r="I40" s="1526">
        <v>74.400000000000006</v>
      </c>
      <c r="J40" s="1524">
        <v>12.7</v>
      </c>
      <c r="K40" s="1527">
        <v>61.7</v>
      </c>
      <c r="L40" s="1528">
        <v>51.1</v>
      </c>
      <c r="M40" s="1524" t="s">
        <v>194</v>
      </c>
      <c r="N40" s="1529" t="s">
        <v>524</v>
      </c>
      <c r="O40" s="1529">
        <v>38.700000000000003</v>
      </c>
    </row>
    <row r="41" spans="1:15" ht="13.5" customHeight="1">
      <c r="A41" s="1482">
        <v>2003</v>
      </c>
      <c r="B41" s="1522">
        <v>134</v>
      </c>
      <c r="C41" s="1523">
        <v>7.1</v>
      </c>
      <c r="D41" s="1524">
        <v>0.8</v>
      </c>
      <c r="E41" s="1524" t="s">
        <v>194</v>
      </c>
      <c r="F41" s="1524">
        <v>0</v>
      </c>
      <c r="G41" s="1525">
        <v>6.3</v>
      </c>
      <c r="H41" s="1525">
        <v>0</v>
      </c>
      <c r="I41" s="1526">
        <v>75.3</v>
      </c>
      <c r="J41" s="1524">
        <v>12</v>
      </c>
      <c r="K41" s="1527">
        <v>63.2</v>
      </c>
      <c r="L41" s="1528">
        <v>51.6</v>
      </c>
      <c r="M41" s="1524" t="s">
        <v>194</v>
      </c>
      <c r="N41" s="1529" t="s">
        <v>524</v>
      </c>
      <c r="O41" s="1529">
        <v>39.1</v>
      </c>
    </row>
    <row r="42" spans="1:15" ht="13.5" customHeight="1">
      <c r="A42" s="1482">
        <v>2004</v>
      </c>
      <c r="B42" s="1522">
        <v>135.19999999999999</v>
      </c>
      <c r="C42" s="1523">
        <v>7.1</v>
      </c>
      <c r="D42" s="1524">
        <v>0.8</v>
      </c>
      <c r="E42" s="1524" t="s">
        <v>194</v>
      </c>
      <c r="F42" s="1524">
        <v>0</v>
      </c>
      <c r="G42" s="1525">
        <v>6.3</v>
      </c>
      <c r="H42" s="1525">
        <v>0.1</v>
      </c>
      <c r="I42" s="1526">
        <v>76</v>
      </c>
      <c r="J42" s="1524">
        <v>11.6</v>
      </c>
      <c r="K42" s="1527">
        <v>64.400000000000006</v>
      </c>
      <c r="L42" s="1528">
        <v>52.1</v>
      </c>
      <c r="M42" s="1524" t="s">
        <v>194</v>
      </c>
      <c r="N42" s="1529" t="s">
        <v>524</v>
      </c>
      <c r="O42" s="1529">
        <v>39.6</v>
      </c>
    </row>
    <row r="43" spans="1:15" ht="13.5" customHeight="1">
      <c r="A43" s="1482">
        <v>2005</v>
      </c>
      <c r="B43" s="1522">
        <v>135.6</v>
      </c>
      <c r="C43" s="1523">
        <v>7.1</v>
      </c>
      <c r="D43" s="1524">
        <v>0.8</v>
      </c>
      <c r="E43" s="1524" t="s">
        <v>194</v>
      </c>
      <c r="F43" s="1524">
        <v>0</v>
      </c>
      <c r="G43" s="1525">
        <v>6.2</v>
      </c>
      <c r="H43" s="1525">
        <v>0.1</v>
      </c>
      <c r="I43" s="1526">
        <v>76.3</v>
      </c>
      <c r="J43" s="1524">
        <v>10.5</v>
      </c>
      <c r="K43" s="1527">
        <v>65.7</v>
      </c>
      <c r="L43" s="1528">
        <v>52.2</v>
      </c>
      <c r="M43" s="1524" t="s">
        <v>194</v>
      </c>
      <c r="N43" s="1529" t="s">
        <v>524</v>
      </c>
      <c r="O43" s="1529">
        <v>40.1</v>
      </c>
    </row>
    <row r="44" spans="1:15" ht="13.5" customHeight="1">
      <c r="A44" s="1482">
        <v>2006</v>
      </c>
      <c r="B44" s="1522">
        <v>136.9</v>
      </c>
      <c r="C44" s="1523">
        <v>7</v>
      </c>
      <c r="D44" s="1524">
        <v>0.8</v>
      </c>
      <c r="E44" s="1524" t="s">
        <v>194</v>
      </c>
      <c r="F44" s="1524">
        <v>0</v>
      </c>
      <c r="G44" s="1525">
        <v>6.2</v>
      </c>
      <c r="H44" s="1525">
        <v>0.1</v>
      </c>
      <c r="I44" s="1526">
        <v>77.2</v>
      </c>
      <c r="J44" s="1524">
        <v>10.1</v>
      </c>
      <c r="K44" s="1527">
        <v>67.099999999999994</v>
      </c>
      <c r="L44" s="1528">
        <v>52.7</v>
      </c>
      <c r="M44" s="1524" t="s">
        <v>194</v>
      </c>
      <c r="N44" s="1529" t="s">
        <v>524</v>
      </c>
      <c r="O44" s="1529">
        <v>40.700000000000003</v>
      </c>
    </row>
    <row r="45" spans="1:15" ht="13.5" customHeight="1">
      <c r="A45" s="1482">
        <v>2007</v>
      </c>
      <c r="B45" s="1522">
        <v>137.9</v>
      </c>
      <c r="C45" s="1523">
        <v>6.9</v>
      </c>
      <c r="D45" s="1524">
        <v>0.8</v>
      </c>
      <c r="E45" s="1524" t="s">
        <v>194</v>
      </c>
      <c r="F45" s="1524">
        <v>0</v>
      </c>
      <c r="G45" s="1525">
        <v>6.1</v>
      </c>
      <c r="H45" s="1525">
        <v>0.1</v>
      </c>
      <c r="I45" s="1526">
        <v>77.900000000000006</v>
      </c>
      <c r="J45" s="1524">
        <v>9.6999999999999993</v>
      </c>
      <c r="K45" s="1527">
        <v>68.2</v>
      </c>
      <c r="L45" s="1528">
        <v>53.1</v>
      </c>
      <c r="M45" s="1524" t="s">
        <v>194</v>
      </c>
      <c r="N45" s="1529" t="s">
        <v>524</v>
      </c>
      <c r="O45" s="1529">
        <v>41.1</v>
      </c>
    </row>
    <row r="46" spans="1:15" ht="13.5" customHeight="1">
      <c r="A46" s="1482">
        <v>2008</v>
      </c>
      <c r="B46" s="1522">
        <v>137.6</v>
      </c>
      <c r="C46" s="1523">
        <v>6.9</v>
      </c>
      <c r="D46" s="1524">
        <v>0.8</v>
      </c>
      <c r="E46" s="1524" t="s">
        <v>194</v>
      </c>
      <c r="F46" s="1524">
        <v>0</v>
      </c>
      <c r="G46" s="1525">
        <v>6</v>
      </c>
      <c r="H46" s="1525">
        <v>0.2</v>
      </c>
      <c r="I46" s="1526">
        <v>77.599999999999994</v>
      </c>
      <c r="J46" s="1524">
        <v>9</v>
      </c>
      <c r="K46" s="1527">
        <v>68.599999999999994</v>
      </c>
      <c r="L46" s="1528">
        <v>53.1</v>
      </c>
      <c r="M46" s="1524" t="s">
        <v>194</v>
      </c>
      <c r="N46" s="1529" t="s">
        <v>524</v>
      </c>
      <c r="O46" s="1529">
        <v>41.7</v>
      </c>
    </row>
    <row r="47" spans="1:15" ht="13.5" customHeight="1">
      <c r="A47" s="1482">
        <v>2009</v>
      </c>
      <c r="B47" s="1522">
        <v>138.4</v>
      </c>
      <c r="C47" s="1523">
        <v>6.9</v>
      </c>
      <c r="D47" s="1524">
        <v>0.8</v>
      </c>
      <c r="E47" s="1524" t="s">
        <v>194</v>
      </c>
      <c r="F47" s="1524">
        <v>0</v>
      </c>
      <c r="G47" s="1525">
        <v>6</v>
      </c>
      <c r="H47" s="1525">
        <v>0.2</v>
      </c>
      <c r="I47" s="1526">
        <v>78.099999999999994</v>
      </c>
      <c r="J47" s="1524">
        <v>8.6999999999999993</v>
      </c>
      <c r="K47" s="1527">
        <v>69.5</v>
      </c>
      <c r="L47" s="1528">
        <v>53.4</v>
      </c>
      <c r="M47" s="1524" t="s">
        <v>194</v>
      </c>
      <c r="N47" s="1529" t="s">
        <v>524</v>
      </c>
      <c r="O47" s="1529">
        <v>42.1</v>
      </c>
    </row>
    <row r="48" spans="1:15" ht="13.5" customHeight="1">
      <c r="A48" s="1482">
        <v>2010</v>
      </c>
      <c r="B48" s="1522">
        <v>138.1</v>
      </c>
      <c r="C48" s="1523">
        <v>6.8</v>
      </c>
      <c r="D48" s="1524">
        <v>0.8</v>
      </c>
      <c r="E48" s="1524" t="s">
        <v>194</v>
      </c>
      <c r="F48" s="1524">
        <v>0</v>
      </c>
      <c r="G48" s="1525">
        <v>5.9</v>
      </c>
      <c r="H48" s="1525">
        <v>0.2</v>
      </c>
      <c r="I48" s="1526">
        <v>78</v>
      </c>
      <c r="J48" s="1524">
        <v>8.3000000000000007</v>
      </c>
      <c r="K48" s="1527">
        <v>69.7</v>
      </c>
      <c r="L48" s="1528">
        <v>53.4</v>
      </c>
      <c r="M48" s="1524" t="s">
        <v>194</v>
      </c>
      <c r="N48" s="1529" t="s">
        <v>524</v>
      </c>
      <c r="O48" s="1529">
        <v>42.2</v>
      </c>
    </row>
    <row r="49" spans="1:17" ht="13.5" customHeight="1">
      <c r="A49" s="1482">
        <v>2011</v>
      </c>
      <c r="B49" s="1522">
        <v>138</v>
      </c>
      <c r="C49" s="1523">
        <v>6.7</v>
      </c>
      <c r="D49" s="1524">
        <v>0.8</v>
      </c>
      <c r="E49" s="1524" t="s">
        <v>194</v>
      </c>
      <c r="F49" s="1524">
        <v>0</v>
      </c>
      <c r="G49" s="1525">
        <v>5.9</v>
      </c>
      <c r="H49" s="1525">
        <v>0.3</v>
      </c>
      <c r="I49" s="1526">
        <v>77.900000000000006</v>
      </c>
      <c r="J49" s="1524">
        <v>7.8</v>
      </c>
      <c r="K49" s="1527">
        <v>70.099999999999994</v>
      </c>
      <c r="L49" s="1528">
        <v>53.3</v>
      </c>
      <c r="M49" s="1524" t="s">
        <v>194</v>
      </c>
      <c r="N49" s="1529" t="s">
        <v>524</v>
      </c>
      <c r="O49" s="1529">
        <v>42.9</v>
      </c>
    </row>
    <row r="50" spans="1:17" ht="13.5" customHeight="1">
      <c r="A50" s="1482">
        <v>2012</v>
      </c>
      <c r="B50" s="1522">
        <v>139</v>
      </c>
      <c r="C50" s="1523">
        <v>6.7</v>
      </c>
      <c r="D50" s="1524">
        <v>0.8</v>
      </c>
      <c r="E50" s="1524" t="s">
        <v>194</v>
      </c>
      <c r="F50" s="1524">
        <v>0</v>
      </c>
      <c r="G50" s="1525">
        <v>5.9</v>
      </c>
      <c r="H50" s="1525">
        <v>0.3</v>
      </c>
      <c r="I50" s="1526">
        <v>78.5</v>
      </c>
      <c r="J50" s="1524">
        <v>7.5</v>
      </c>
      <c r="K50" s="1527">
        <v>71</v>
      </c>
      <c r="L50" s="1528">
        <v>53.7</v>
      </c>
      <c r="M50" s="1524" t="s">
        <v>194</v>
      </c>
      <c r="N50" s="1529" t="s">
        <v>524</v>
      </c>
      <c r="O50" s="1529">
        <v>43.8</v>
      </c>
    </row>
    <row r="51" spans="1:17" ht="13.5" customHeight="1">
      <c r="A51" s="1482">
        <v>2013</v>
      </c>
      <c r="B51" s="1522">
        <v>139.6</v>
      </c>
      <c r="C51" s="1523">
        <v>6.7</v>
      </c>
      <c r="D51" s="1524">
        <v>0.8</v>
      </c>
      <c r="E51" s="1524" t="s">
        <v>194</v>
      </c>
      <c r="F51" s="1524">
        <v>0</v>
      </c>
      <c r="G51" s="1525">
        <v>5.9</v>
      </c>
      <c r="H51" s="1525">
        <v>0.4</v>
      </c>
      <c r="I51" s="1526">
        <v>79</v>
      </c>
      <c r="J51" s="1524">
        <v>7.3</v>
      </c>
      <c r="K51" s="1527">
        <v>71.7</v>
      </c>
      <c r="L51" s="1528">
        <v>54</v>
      </c>
      <c r="M51" s="1524" t="s">
        <v>194</v>
      </c>
      <c r="N51" s="1529" t="s">
        <v>524</v>
      </c>
      <c r="O51" s="1529">
        <v>44.8</v>
      </c>
    </row>
    <row r="52" spans="1:17" ht="13.5" customHeight="1">
      <c r="A52" s="1482">
        <v>2014</v>
      </c>
      <c r="B52" s="1522">
        <v>139.69999999999999</v>
      </c>
      <c r="C52" s="1523">
        <v>6.7</v>
      </c>
      <c r="D52" s="1524">
        <v>0.8</v>
      </c>
      <c r="E52" s="1524" t="s">
        <v>194</v>
      </c>
      <c r="F52" s="1557" t="s">
        <v>194</v>
      </c>
      <c r="G52" s="1525">
        <v>5.8</v>
      </c>
      <c r="H52" s="1525">
        <v>0.4</v>
      </c>
      <c r="I52" s="1526">
        <v>79.099999999999994</v>
      </c>
      <c r="J52" s="1524">
        <v>6.6</v>
      </c>
      <c r="K52" s="1527">
        <v>72.5</v>
      </c>
      <c r="L52" s="1528">
        <v>54</v>
      </c>
      <c r="M52" s="1524" t="s">
        <v>194</v>
      </c>
      <c r="N52" s="1529" t="s">
        <v>524</v>
      </c>
      <c r="O52" s="1529">
        <v>45.5</v>
      </c>
    </row>
    <row r="53" spans="1:17" s="214" customFormat="1" ht="13.5" customHeight="1">
      <c r="A53" s="1482">
        <v>2015</v>
      </c>
      <c r="B53" s="1522">
        <v>140.19999999999999</v>
      </c>
      <c r="C53" s="1523">
        <v>6.7</v>
      </c>
      <c r="D53" s="1524">
        <v>0.8</v>
      </c>
      <c r="E53" s="1524" t="s">
        <v>194</v>
      </c>
      <c r="F53" s="1557" t="s">
        <v>194</v>
      </c>
      <c r="G53" s="1525">
        <v>5.8</v>
      </c>
      <c r="H53" s="1525">
        <v>0.4</v>
      </c>
      <c r="I53" s="1526">
        <v>79.5</v>
      </c>
      <c r="J53" s="1524">
        <v>6.3</v>
      </c>
      <c r="K53" s="1527">
        <v>73.2</v>
      </c>
      <c r="L53" s="1528">
        <v>54.1</v>
      </c>
      <c r="M53" s="1524" t="s">
        <v>194</v>
      </c>
      <c r="N53" s="1529" t="s">
        <v>524</v>
      </c>
      <c r="O53" s="1529">
        <v>45.9</v>
      </c>
    </row>
    <row r="54" spans="1:17" s="214" customFormat="1" ht="13.5" customHeight="1">
      <c r="A54" s="1482">
        <v>2016</v>
      </c>
      <c r="B54" s="1522">
        <v>140.9</v>
      </c>
      <c r="C54" s="1523">
        <v>6.7</v>
      </c>
      <c r="D54" s="1524">
        <v>0.8</v>
      </c>
      <c r="E54" s="1524" t="s">
        <v>194</v>
      </c>
      <c r="F54" s="1524" t="s">
        <v>194</v>
      </c>
      <c r="G54" s="1525">
        <v>5.8</v>
      </c>
      <c r="H54" s="1525">
        <v>0.4</v>
      </c>
      <c r="I54" s="1526">
        <v>80</v>
      </c>
      <c r="J54" s="1524">
        <v>6</v>
      </c>
      <c r="K54" s="1527">
        <v>74</v>
      </c>
      <c r="L54" s="1528">
        <v>54.3</v>
      </c>
      <c r="M54" s="1524" t="s">
        <v>194</v>
      </c>
      <c r="N54" s="1529" t="s">
        <v>524</v>
      </c>
      <c r="O54" s="1529">
        <v>46.2</v>
      </c>
    </row>
    <row r="55" spans="1:17" s="214" customFormat="1" ht="13.5" customHeight="1">
      <c r="A55" s="1490">
        <v>2017</v>
      </c>
      <c r="B55" s="1530">
        <v>140.9</v>
      </c>
      <c r="C55" s="1531">
        <v>6.6</v>
      </c>
      <c r="D55" s="1532">
        <v>0.8</v>
      </c>
      <c r="E55" s="1532" t="s">
        <v>194</v>
      </c>
      <c r="F55" s="1532" t="s">
        <v>194</v>
      </c>
      <c r="G55" s="1533">
        <v>5.8</v>
      </c>
      <c r="H55" s="1533">
        <v>0.4</v>
      </c>
      <c r="I55" s="1534">
        <v>80.099999999999994</v>
      </c>
      <c r="J55" s="1532">
        <v>5.7</v>
      </c>
      <c r="K55" s="1535">
        <v>74.400000000000006</v>
      </c>
      <c r="L55" s="1536">
        <v>54.1</v>
      </c>
      <c r="M55" s="1532" t="s">
        <v>194</v>
      </c>
      <c r="N55" s="1537" t="s">
        <v>194</v>
      </c>
      <c r="O55" s="1537">
        <v>46.7</v>
      </c>
      <c r="P55" s="1538"/>
      <c r="Q55" s="265"/>
    </row>
    <row r="56" spans="1:17" s="214" customFormat="1" ht="13.5" customHeight="1">
      <c r="A56" s="1490">
        <v>2018</v>
      </c>
      <c r="B56" s="1530">
        <v>141.6</v>
      </c>
      <c r="C56" s="1531">
        <v>6.6</v>
      </c>
      <c r="D56" s="1532">
        <v>0.8</v>
      </c>
      <c r="E56" s="1532" t="s">
        <v>194</v>
      </c>
      <c r="F56" s="1532" t="s">
        <v>194</v>
      </c>
      <c r="G56" s="1533">
        <v>5.8</v>
      </c>
      <c r="H56" s="1533">
        <v>0.5</v>
      </c>
      <c r="I56" s="1534">
        <v>80.8</v>
      </c>
      <c r="J56" s="1532">
        <v>5.5</v>
      </c>
      <c r="K56" s="1535">
        <v>75.3</v>
      </c>
      <c r="L56" s="1536">
        <v>54.3</v>
      </c>
      <c r="M56" s="1532" t="s">
        <v>194</v>
      </c>
      <c r="N56" s="1537" t="s">
        <v>194</v>
      </c>
      <c r="O56" s="1537">
        <v>47.1</v>
      </c>
      <c r="P56" s="1538"/>
      <c r="Q56" s="265"/>
    </row>
    <row r="57" spans="1:17" s="214" customFormat="1" ht="13.5" customHeight="1">
      <c r="A57" s="1490">
        <v>2019</v>
      </c>
      <c r="B57" s="1530">
        <v>142.19999999999999</v>
      </c>
      <c r="C57" s="1531">
        <v>6.6</v>
      </c>
      <c r="D57" s="1532">
        <v>0.8</v>
      </c>
      <c r="E57" s="1532" t="s">
        <v>194</v>
      </c>
      <c r="F57" s="1532" t="s">
        <v>194</v>
      </c>
      <c r="G57" s="1533">
        <v>5.7</v>
      </c>
      <c r="H57" s="1533">
        <v>0.5</v>
      </c>
      <c r="I57" s="1534">
        <v>81.3</v>
      </c>
      <c r="J57" s="1532">
        <v>5.3</v>
      </c>
      <c r="K57" s="1535">
        <v>76.099999999999994</v>
      </c>
      <c r="L57" s="1536">
        <v>54.3</v>
      </c>
      <c r="M57" s="1532" t="s">
        <v>194</v>
      </c>
      <c r="N57" s="1537" t="s">
        <v>194</v>
      </c>
      <c r="O57" s="1537">
        <v>47.7</v>
      </c>
      <c r="P57" s="1538"/>
      <c r="Q57" s="265"/>
    </row>
    <row r="58" spans="1:17" s="214" customFormat="1" ht="13.5" customHeight="1">
      <c r="A58" s="1490">
        <v>2020</v>
      </c>
      <c r="B58" s="1539">
        <v>141.69999999999999</v>
      </c>
      <c r="C58" s="1540">
        <v>6.5</v>
      </c>
      <c r="D58" s="1541">
        <v>0.8</v>
      </c>
      <c r="E58" s="1541" t="s">
        <v>1818</v>
      </c>
      <c r="F58" s="1541" t="s">
        <v>194</v>
      </c>
      <c r="G58" s="1542">
        <v>5.7</v>
      </c>
      <c r="H58" s="1542">
        <v>0.5</v>
      </c>
      <c r="I58" s="1543">
        <v>81.3</v>
      </c>
      <c r="J58" s="1541">
        <v>5</v>
      </c>
      <c r="K58" s="1544">
        <v>76.3</v>
      </c>
      <c r="L58" s="1545">
        <v>53.8</v>
      </c>
      <c r="M58" s="1541" t="s">
        <v>194</v>
      </c>
      <c r="N58" s="1546" t="s">
        <v>194</v>
      </c>
      <c r="O58" s="1546">
        <v>48.3</v>
      </c>
      <c r="P58" s="1538"/>
      <c r="Q58" s="265"/>
    </row>
    <row r="59" spans="1:17" s="214" customFormat="1" ht="13.5" customHeight="1">
      <c r="A59" s="1490">
        <v>2021</v>
      </c>
      <c r="B59" s="1539">
        <v>143.69999999999999</v>
      </c>
      <c r="C59" s="1540">
        <v>6.5</v>
      </c>
      <c r="D59" s="1541">
        <v>0.8</v>
      </c>
      <c r="E59" s="1541" t="s">
        <v>1818</v>
      </c>
      <c r="F59" s="1541" t="s">
        <v>194</v>
      </c>
      <c r="G59" s="1542">
        <v>5.7</v>
      </c>
      <c r="H59" s="1542">
        <v>0.5</v>
      </c>
      <c r="I59" s="1543">
        <v>83.1</v>
      </c>
      <c r="J59" s="1541">
        <v>4.9000000000000004</v>
      </c>
      <c r="K59" s="1544">
        <v>78.2</v>
      </c>
      <c r="L59" s="1545">
        <v>54.1</v>
      </c>
      <c r="M59" s="1541" t="s">
        <v>194</v>
      </c>
      <c r="N59" s="1546" t="s">
        <v>194</v>
      </c>
      <c r="O59" s="1546">
        <v>49.2</v>
      </c>
      <c r="P59" s="1538"/>
      <c r="Q59" s="265"/>
    </row>
    <row r="60" spans="1:17" ht="13.5" customHeight="1">
      <c r="A60" s="1797">
        <v>2022</v>
      </c>
      <c r="B60" s="1798">
        <v>144.9</v>
      </c>
      <c r="C60" s="1799">
        <v>6.5</v>
      </c>
      <c r="D60" s="1800">
        <v>0.8</v>
      </c>
      <c r="E60" s="1557" t="s">
        <v>1818</v>
      </c>
      <c r="F60" s="1557" t="s">
        <v>194</v>
      </c>
      <c r="G60" s="1801">
        <v>5.7</v>
      </c>
      <c r="H60" s="1802">
        <v>0.5</v>
      </c>
      <c r="I60" s="1803">
        <v>84.2</v>
      </c>
      <c r="J60" s="1800">
        <v>4.8</v>
      </c>
      <c r="K60" s="1804">
        <v>79.400000000000006</v>
      </c>
      <c r="L60" s="1805">
        <v>54.2</v>
      </c>
      <c r="M60" s="1557" t="s">
        <v>194</v>
      </c>
      <c r="N60" s="1806" t="s">
        <v>194</v>
      </c>
      <c r="O60" s="1807">
        <v>49.9</v>
      </c>
      <c r="P60" s="1538"/>
      <c r="Q60" s="59"/>
    </row>
    <row r="61" spans="1:17" ht="13.5" customHeight="1">
      <c r="A61" s="1797">
        <v>2023</v>
      </c>
      <c r="B61" s="1798">
        <v>144.6</v>
      </c>
      <c r="C61" s="1799">
        <v>6.5</v>
      </c>
      <c r="D61" s="1800">
        <v>0.9</v>
      </c>
      <c r="E61" s="1557" t="s">
        <v>1818</v>
      </c>
      <c r="F61" s="1557" t="s">
        <v>194</v>
      </c>
      <c r="G61" s="1801">
        <v>5.7</v>
      </c>
      <c r="H61" s="1802">
        <v>0.6</v>
      </c>
      <c r="I61" s="1803">
        <v>84.4</v>
      </c>
      <c r="J61" s="1800">
        <v>4.5</v>
      </c>
      <c r="K61" s="1804">
        <v>79.8</v>
      </c>
      <c r="L61" s="1805">
        <v>53.7</v>
      </c>
      <c r="M61" s="1557" t="s">
        <v>194</v>
      </c>
      <c r="N61" s="1806" t="s">
        <v>194</v>
      </c>
      <c r="O61" s="1807">
        <v>50.5</v>
      </c>
      <c r="P61" s="1538"/>
      <c r="Q61" s="59"/>
    </row>
    <row r="62" spans="1:17" ht="13.5" customHeight="1">
      <c r="A62" s="1818">
        <v>2024</v>
      </c>
      <c r="B62" s="2334">
        <v>145.1</v>
      </c>
      <c r="C62" s="2335">
        <v>6.5</v>
      </c>
      <c r="D62" s="2336">
        <v>0.9</v>
      </c>
      <c r="E62" s="2337" t="s">
        <v>1818</v>
      </c>
      <c r="F62" s="2337" t="s">
        <v>194</v>
      </c>
      <c r="G62" s="2338">
        <v>5.7</v>
      </c>
      <c r="H62" s="2339">
        <v>0.6</v>
      </c>
      <c r="I62" s="2340">
        <v>85</v>
      </c>
      <c r="J62" s="2336">
        <v>4.4000000000000004</v>
      </c>
      <c r="K62" s="2341">
        <v>80.599999999999994</v>
      </c>
      <c r="L62" s="2342">
        <v>53.6</v>
      </c>
      <c r="M62" s="2337" t="s">
        <v>194</v>
      </c>
      <c r="N62" s="2343" t="s">
        <v>194</v>
      </c>
      <c r="O62" s="2344">
        <v>51.1</v>
      </c>
      <c r="P62" s="1538"/>
      <c r="Q62" s="59"/>
    </row>
    <row r="63" spans="1:17" ht="13.5" customHeight="1">
      <c r="A63" s="265" t="s">
        <v>718</v>
      </c>
      <c r="B63" s="1547"/>
      <c r="C63" s="1547"/>
      <c r="D63" s="1538"/>
      <c r="E63" s="1538"/>
      <c r="F63" s="1538"/>
      <c r="G63" s="1538"/>
      <c r="H63" s="1538"/>
      <c r="I63" s="1538"/>
      <c r="J63" s="1538"/>
      <c r="K63" s="1538"/>
      <c r="L63" s="1538"/>
      <c r="M63" s="1538"/>
      <c r="N63" s="1538"/>
      <c r="O63" s="1538"/>
      <c r="P63" s="265"/>
      <c r="Q63" s="59"/>
    </row>
    <row r="64" spans="1:17" ht="13.5" customHeight="1">
      <c r="A64" s="265" t="s">
        <v>1819</v>
      </c>
      <c r="B64" s="1547"/>
      <c r="C64" s="1547"/>
      <c r="D64" s="1538"/>
      <c r="E64" s="1538"/>
      <c r="F64" s="1538"/>
      <c r="G64" s="1538"/>
      <c r="H64" s="1538"/>
      <c r="I64" s="1538"/>
      <c r="J64" s="1538"/>
      <c r="K64" s="1538"/>
      <c r="L64" s="1538"/>
      <c r="M64" s="1538"/>
      <c r="N64" s="1538"/>
      <c r="O64" s="1538"/>
      <c r="P64" s="265"/>
      <c r="Q64" s="59"/>
    </row>
    <row r="65" spans="1:17" ht="13.5" customHeight="1">
      <c r="A65" s="265" t="s">
        <v>1820</v>
      </c>
      <c r="B65" s="1547"/>
      <c r="C65" s="1547"/>
      <c r="D65" s="1538"/>
      <c r="E65" s="1538"/>
      <c r="F65" s="1538"/>
      <c r="G65" s="1538"/>
      <c r="H65" s="1538"/>
      <c r="I65" s="1538"/>
      <c r="J65" s="1538"/>
      <c r="K65" s="1538"/>
      <c r="L65" s="1538"/>
      <c r="M65" s="1538"/>
      <c r="N65" s="1538"/>
      <c r="O65" s="1538"/>
      <c r="P65" s="59"/>
      <c r="Q65" s="59"/>
    </row>
    <row r="66" spans="1:17" s="59" customFormat="1" ht="13.5" customHeight="1">
      <c r="A66" s="265" t="s">
        <v>1821</v>
      </c>
      <c r="B66" s="1547"/>
      <c r="C66" s="1547"/>
      <c r="D66" s="1538"/>
      <c r="E66" s="1538"/>
      <c r="F66" s="1538"/>
      <c r="G66" s="1538"/>
      <c r="H66" s="1538"/>
      <c r="I66" s="1538"/>
      <c r="J66" s="1538"/>
      <c r="K66" s="1538"/>
      <c r="L66" s="1538"/>
      <c r="M66" s="1538"/>
      <c r="N66" s="1538"/>
      <c r="O66" s="1538"/>
    </row>
    <row r="67" spans="1:17" s="59" customFormat="1">
      <c r="A67" s="265"/>
      <c r="B67" s="265"/>
      <c r="C67" s="265"/>
      <c r="D67" s="265"/>
      <c r="E67" s="265"/>
      <c r="F67" s="265"/>
      <c r="G67" s="265"/>
      <c r="H67" s="265"/>
      <c r="I67" s="265"/>
      <c r="J67" s="265"/>
      <c r="K67" s="265"/>
      <c r="L67" s="265"/>
      <c r="M67" s="265"/>
      <c r="N67" s="265"/>
      <c r="O67" s="265"/>
    </row>
    <row r="68" spans="1:17">
      <c r="A68" s="548" t="s">
        <v>1822</v>
      </c>
      <c r="B68" s="548"/>
      <c r="C68" s="59"/>
      <c r="D68" s="59"/>
      <c r="E68" s="59"/>
      <c r="F68" s="59"/>
      <c r="G68" s="59"/>
      <c r="H68" s="59"/>
      <c r="I68" s="59"/>
      <c r="J68" s="59"/>
      <c r="K68" s="59"/>
      <c r="L68" s="59"/>
      <c r="M68" s="59"/>
      <c r="N68" s="59"/>
      <c r="O68" s="59"/>
    </row>
  </sheetData>
  <mergeCells count="9">
    <mergeCell ref="A7:O7"/>
    <mergeCell ref="A35:O35"/>
    <mergeCell ref="A4:A6"/>
    <mergeCell ref="B4:N4"/>
    <mergeCell ref="O4:O6"/>
    <mergeCell ref="B5:B6"/>
    <mergeCell ref="C5:C6"/>
    <mergeCell ref="I5:I6"/>
    <mergeCell ref="L5:L6"/>
  </mergeCells>
  <phoneticPr fontId="3"/>
  <pageMargins left="0.35433070866141736" right="0.35433070866141736" top="0.78740157480314965" bottom="0.78740157480314965" header="0.31496062992125984" footer="0.31496062992125984"/>
  <pageSetup paperSize="9" scale="75" orientation="portrait" horizontalDpi="4294967292" verticalDpi="4294967292"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A6C3F-0B62-4D13-94DD-FC891D4BC29E}">
  <dimension ref="A1:M64"/>
  <sheetViews>
    <sheetView showGridLines="0" zoomScaleNormal="100" zoomScaleSheetLayoutView="100" workbookViewId="0"/>
  </sheetViews>
  <sheetFormatPr defaultColWidth="12.83203125" defaultRowHeight="15.5"/>
  <cols>
    <col min="1" max="1" width="6.08203125" style="171" customWidth="1"/>
    <col min="2" max="2" width="7.5" style="171" customWidth="1"/>
    <col min="3" max="3" width="7.08203125" style="171" customWidth="1"/>
    <col min="4" max="4" width="6.58203125" style="171" customWidth="1"/>
    <col min="5" max="5" width="5.58203125" style="171" customWidth="1"/>
    <col min="6" max="6" width="7" style="171" customWidth="1"/>
    <col min="7" max="7" width="6.83203125" style="171" customWidth="1"/>
    <col min="8" max="8" width="8.58203125" style="171" customWidth="1"/>
    <col min="9" max="9" width="7.83203125" style="171" customWidth="1"/>
    <col min="10" max="10" width="6.58203125" style="171" customWidth="1"/>
    <col min="11" max="11" width="5.58203125" style="171" customWidth="1"/>
    <col min="12" max="12" width="7.08203125" style="171" customWidth="1"/>
    <col min="13" max="13" width="7.5" style="171" customWidth="1"/>
    <col min="14" max="16384" width="12.83203125" style="171"/>
  </cols>
  <sheetData>
    <row r="1" spans="1:13" ht="23.5">
      <c r="A1" s="55" t="s">
        <v>1823</v>
      </c>
      <c r="B1" s="55"/>
      <c r="C1" s="59"/>
      <c r="D1" s="59"/>
      <c r="E1" s="59"/>
      <c r="F1" s="59"/>
      <c r="G1" s="59"/>
      <c r="H1" s="59"/>
      <c r="I1" s="59"/>
      <c r="J1" s="59"/>
      <c r="K1" s="59"/>
      <c r="L1" s="59"/>
      <c r="M1" s="59"/>
    </row>
    <row r="2" spans="1:13" ht="12" customHeight="1">
      <c r="A2" s="59"/>
      <c r="B2" s="59"/>
      <c r="C2" s="59"/>
      <c r="D2" s="59"/>
      <c r="E2" s="59"/>
      <c r="F2" s="59"/>
      <c r="G2" s="59"/>
      <c r="H2" s="59"/>
      <c r="I2" s="59"/>
      <c r="J2" s="59"/>
      <c r="K2" s="59"/>
      <c r="L2" s="59"/>
      <c r="M2" s="59"/>
    </row>
    <row r="3" spans="1:13" ht="12" customHeight="1">
      <c r="A3" s="473"/>
      <c r="B3" s="473"/>
      <c r="C3" s="59"/>
      <c r="D3" s="59"/>
      <c r="E3" s="59"/>
      <c r="F3" s="59"/>
      <c r="G3" s="59"/>
      <c r="H3" s="59"/>
      <c r="I3" s="59"/>
      <c r="J3" s="59"/>
      <c r="K3" s="59"/>
      <c r="L3" s="59"/>
      <c r="M3" s="489"/>
    </row>
    <row r="4" spans="1:13" ht="14.25" customHeight="1">
      <c r="A4" s="2856" t="s">
        <v>1803</v>
      </c>
      <c r="B4" s="2449" t="s">
        <v>1824</v>
      </c>
      <c r="C4" s="2857"/>
      <c r="D4" s="2857"/>
      <c r="E4" s="2857"/>
      <c r="F4" s="2857"/>
      <c r="G4" s="2857"/>
      <c r="H4" s="2857"/>
      <c r="I4" s="2857"/>
      <c r="J4" s="2857"/>
      <c r="K4" s="2857"/>
      <c r="L4" s="2454"/>
      <c r="M4" s="59"/>
    </row>
    <row r="5" spans="1:13" ht="6.75" customHeight="1">
      <c r="A5" s="2576"/>
      <c r="B5" s="2860" t="s">
        <v>1807</v>
      </c>
      <c r="C5" s="1467"/>
      <c r="D5" s="1467"/>
      <c r="E5" s="1467"/>
      <c r="F5" s="1467"/>
      <c r="G5" s="1467"/>
      <c r="H5" s="1467"/>
      <c r="I5" s="2869" t="s">
        <v>1808</v>
      </c>
      <c r="J5" s="1548"/>
      <c r="K5" s="2871" t="s">
        <v>1809</v>
      </c>
      <c r="L5" s="2872" t="s">
        <v>1806</v>
      </c>
      <c r="M5" s="59"/>
    </row>
    <row r="6" spans="1:13" ht="30.75" customHeight="1">
      <c r="A6" s="2576"/>
      <c r="B6" s="2861"/>
      <c r="C6" s="1470" t="s">
        <v>1825</v>
      </c>
      <c r="D6" s="1429" t="s">
        <v>1826</v>
      </c>
      <c r="E6" s="1429" t="s">
        <v>1827</v>
      </c>
      <c r="F6" s="1429" t="s">
        <v>1828</v>
      </c>
      <c r="G6" s="1429" t="s">
        <v>1829</v>
      </c>
      <c r="H6" s="1429" t="s">
        <v>1830</v>
      </c>
      <c r="I6" s="2870"/>
      <c r="J6" s="1549" t="s">
        <v>2137</v>
      </c>
      <c r="K6" s="2859"/>
      <c r="L6" s="2873"/>
      <c r="M6" s="59"/>
    </row>
    <row r="7" spans="1:13" ht="16.5" customHeight="1">
      <c r="A7" s="2850" t="s">
        <v>1831</v>
      </c>
      <c r="B7" s="2851"/>
      <c r="C7" s="2851"/>
      <c r="D7" s="2851"/>
      <c r="E7" s="2851"/>
      <c r="F7" s="2851"/>
      <c r="G7" s="2851"/>
      <c r="H7" s="2851"/>
      <c r="I7" s="2851"/>
      <c r="J7" s="2851"/>
      <c r="K7" s="2851"/>
      <c r="L7" s="2852"/>
      <c r="M7" s="59"/>
    </row>
    <row r="8" spans="1:13" ht="13.5" customHeight="1">
      <c r="A8" s="1474">
        <v>1980</v>
      </c>
      <c r="B8" s="1476">
        <v>1147555</v>
      </c>
      <c r="C8" s="1477">
        <v>308554</v>
      </c>
      <c r="D8" s="1477">
        <v>18218</v>
      </c>
      <c r="E8" s="1477">
        <v>84905</v>
      </c>
      <c r="F8" s="1477" t="s">
        <v>194</v>
      </c>
      <c r="G8" s="1477" t="s">
        <v>194</v>
      </c>
      <c r="H8" s="1550">
        <v>907729</v>
      </c>
      <c r="I8" s="1479">
        <v>287835</v>
      </c>
      <c r="J8" s="1480" t="s">
        <v>194</v>
      </c>
      <c r="K8" s="1551">
        <v>241</v>
      </c>
      <c r="L8" s="1481">
        <v>1435631</v>
      </c>
      <c r="M8" s="59"/>
    </row>
    <row r="9" spans="1:13" ht="13.5" customHeight="1">
      <c r="A9" s="1482">
        <v>1990</v>
      </c>
      <c r="B9" s="1484">
        <v>1676803</v>
      </c>
      <c r="C9" s="1485">
        <v>359037</v>
      </c>
      <c r="D9" s="1485">
        <v>12199</v>
      </c>
      <c r="E9" s="1485">
        <v>42210</v>
      </c>
      <c r="F9" s="1485" t="s">
        <v>194</v>
      </c>
      <c r="G9" s="1485" t="s">
        <v>194</v>
      </c>
      <c r="H9" s="1494">
        <v>1263307</v>
      </c>
      <c r="I9" s="1487">
        <v>272456</v>
      </c>
      <c r="J9" s="1488" t="s">
        <v>194</v>
      </c>
      <c r="K9" s="1552">
        <v>234</v>
      </c>
      <c r="L9" s="1489">
        <v>1949493</v>
      </c>
      <c r="M9" s="59"/>
    </row>
    <row r="10" spans="1:13" ht="13.5" customHeight="1">
      <c r="A10" s="1482">
        <v>2000</v>
      </c>
      <c r="B10" s="1484">
        <v>1647253</v>
      </c>
      <c r="C10" s="1485">
        <v>358153</v>
      </c>
      <c r="D10" s="1485">
        <v>2396</v>
      </c>
      <c r="E10" s="1485">
        <v>22631</v>
      </c>
      <c r="F10" s="1485" t="s">
        <v>194</v>
      </c>
      <c r="G10" s="1485" t="s">
        <v>194</v>
      </c>
      <c r="H10" s="1494">
        <v>1264073</v>
      </c>
      <c r="I10" s="1487">
        <v>216755</v>
      </c>
      <c r="J10" s="1488">
        <v>22786</v>
      </c>
      <c r="K10" s="1552">
        <v>170</v>
      </c>
      <c r="L10" s="1489">
        <v>1864178</v>
      </c>
      <c r="M10" s="59"/>
    </row>
    <row r="11" spans="1:13" ht="13.5" customHeight="1">
      <c r="A11" s="1482">
        <v>2001</v>
      </c>
      <c r="B11" s="1484">
        <v>1646797</v>
      </c>
      <c r="C11" s="1485">
        <v>357385</v>
      </c>
      <c r="D11" s="1485">
        <v>2033</v>
      </c>
      <c r="E11" s="1485">
        <v>20847</v>
      </c>
      <c r="F11" s="1485">
        <v>33139</v>
      </c>
      <c r="G11" s="1485">
        <v>55310</v>
      </c>
      <c r="H11" s="1494">
        <v>1178083</v>
      </c>
      <c r="I11" s="1487">
        <v>209544</v>
      </c>
      <c r="J11" s="1488">
        <v>23684</v>
      </c>
      <c r="K11" s="1552">
        <v>153</v>
      </c>
      <c r="L11" s="1489">
        <v>1856494</v>
      </c>
      <c r="M11" s="59"/>
    </row>
    <row r="12" spans="1:13" ht="13.5" customHeight="1">
      <c r="A12" s="1482">
        <v>2002</v>
      </c>
      <c r="B12" s="1484">
        <v>1642593</v>
      </c>
      <c r="C12" s="1485">
        <v>355966</v>
      </c>
      <c r="D12" s="1485">
        <v>1854</v>
      </c>
      <c r="E12" s="1485">
        <v>17558</v>
      </c>
      <c r="F12" s="1485">
        <v>113534</v>
      </c>
      <c r="G12" s="1485">
        <v>249858</v>
      </c>
      <c r="H12" s="1494">
        <v>903823</v>
      </c>
      <c r="I12" s="1487">
        <v>196596</v>
      </c>
      <c r="J12" s="1488">
        <v>24880</v>
      </c>
      <c r="K12" s="1552">
        <v>187</v>
      </c>
      <c r="L12" s="1489">
        <v>1839376</v>
      </c>
      <c r="M12" s="59"/>
    </row>
    <row r="13" spans="1:13" ht="13.5" customHeight="1">
      <c r="A13" s="1482">
        <v>2003</v>
      </c>
      <c r="B13" s="1484">
        <v>1632141</v>
      </c>
      <c r="C13" s="1485">
        <v>354448</v>
      </c>
      <c r="D13" s="1485">
        <v>1773</v>
      </c>
      <c r="E13" s="1485">
        <v>14507</v>
      </c>
      <c r="F13" s="1485">
        <v>342343</v>
      </c>
      <c r="G13" s="1485">
        <v>919070</v>
      </c>
      <c r="H13" s="1494" t="s">
        <v>194</v>
      </c>
      <c r="I13" s="1487">
        <v>187894</v>
      </c>
      <c r="J13" s="1488">
        <v>24840</v>
      </c>
      <c r="K13" s="1552">
        <v>177</v>
      </c>
      <c r="L13" s="1489">
        <v>1820212</v>
      </c>
      <c r="M13" s="59"/>
    </row>
    <row r="14" spans="1:13" ht="13.5" customHeight="1">
      <c r="A14" s="1482">
        <v>2004</v>
      </c>
      <c r="B14" s="1484">
        <v>1631553</v>
      </c>
      <c r="C14" s="1485">
        <v>354927</v>
      </c>
      <c r="D14" s="1485">
        <v>1690</v>
      </c>
      <c r="E14" s="1485">
        <v>13293</v>
      </c>
      <c r="F14" s="1485">
        <v>349450</v>
      </c>
      <c r="G14" s="1485">
        <v>912193</v>
      </c>
      <c r="H14" s="1494" t="s">
        <v>194</v>
      </c>
      <c r="I14" s="1487">
        <v>181001</v>
      </c>
      <c r="J14" s="1488">
        <v>24373</v>
      </c>
      <c r="K14" s="1552">
        <v>168</v>
      </c>
      <c r="L14" s="1489">
        <v>1812722</v>
      </c>
      <c r="M14" s="59"/>
    </row>
    <row r="15" spans="1:13" ht="13.5" customHeight="1">
      <c r="A15" s="1482">
        <v>2005</v>
      </c>
      <c r="B15" s="1484">
        <v>1631473</v>
      </c>
      <c r="C15" s="1485">
        <v>354296</v>
      </c>
      <c r="D15" s="1485">
        <v>1799</v>
      </c>
      <c r="E15" s="1485">
        <v>11949</v>
      </c>
      <c r="F15" s="1485">
        <v>359230</v>
      </c>
      <c r="G15" s="1485">
        <v>904199</v>
      </c>
      <c r="H15" s="1494" t="s">
        <v>194</v>
      </c>
      <c r="I15" s="1487">
        <v>167000</v>
      </c>
      <c r="J15" s="1488">
        <v>24681</v>
      </c>
      <c r="K15" s="1552">
        <v>164</v>
      </c>
      <c r="L15" s="1489">
        <v>1798637</v>
      </c>
      <c r="M15" s="59"/>
    </row>
    <row r="16" spans="1:13" ht="13.5" customHeight="1">
      <c r="A16" s="1482">
        <v>2006</v>
      </c>
      <c r="B16" s="1484">
        <v>1626589</v>
      </c>
      <c r="C16" s="1485">
        <v>352437</v>
      </c>
      <c r="D16" s="1485">
        <v>1779</v>
      </c>
      <c r="E16" s="1485">
        <v>11129</v>
      </c>
      <c r="F16" s="1485">
        <v>350230</v>
      </c>
      <c r="G16" s="1485">
        <v>911014</v>
      </c>
      <c r="H16" s="1494" t="s">
        <v>194</v>
      </c>
      <c r="I16" s="1487">
        <v>159898</v>
      </c>
      <c r="J16" s="1488">
        <v>21584</v>
      </c>
      <c r="K16" s="1552">
        <v>162</v>
      </c>
      <c r="L16" s="1489">
        <v>1786649</v>
      </c>
      <c r="M16" s="59"/>
    </row>
    <row r="17" spans="1:13" ht="13.5" customHeight="1">
      <c r="A17" s="1482">
        <v>2007</v>
      </c>
      <c r="B17" s="1484">
        <v>1620173</v>
      </c>
      <c r="C17" s="1485">
        <v>351188</v>
      </c>
      <c r="D17" s="1485">
        <v>1809</v>
      </c>
      <c r="E17" s="1485">
        <v>10542</v>
      </c>
      <c r="F17" s="1485">
        <v>343400</v>
      </c>
      <c r="G17" s="1485">
        <v>913234</v>
      </c>
      <c r="H17" s="1494" t="s">
        <v>194</v>
      </c>
      <c r="I17" s="1487">
        <v>155143</v>
      </c>
      <c r="J17" s="1488">
        <v>18993</v>
      </c>
      <c r="K17" s="1552">
        <v>165</v>
      </c>
      <c r="L17" s="1489">
        <v>1775481</v>
      </c>
      <c r="M17" s="59"/>
    </row>
    <row r="18" spans="1:13" ht="13.5" customHeight="1">
      <c r="A18" s="1482">
        <v>2008</v>
      </c>
      <c r="B18" s="1484">
        <v>1609403</v>
      </c>
      <c r="C18" s="1485">
        <v>349321</v>
      </c>
      <c r="D18" s="1485">
        <v>1785</v>
      </c>
      <c r="E18" s="1485">
        <v>9502</v>
      </c>
      <c r="F18" s="1485">
        <v>339358</v>
      </c>
      <c r="G18" s="1485">
        <v>909437</v>
      </c>
      <c r="H18" s="1494" t="s">
        <v>194</v>
      </c>
      <c r="I18" s="1487">
        <v>146568</v>
      </c>
      <c r="J18" s="1488">
        <v>17519</v>
      </c>
      <c r="K18" s="1552">
        <v>144</v>
      </c>
      <c r="L18" s="1489">
        <v>1756115</v>
      </c>
      <c r="M18" s="59"/>
    </row>
    <row r="19" spans="1:13" ht="13.5" customHeight="1">
      <c r="A19" s="1482">
        <v>2009</v>
      </c>
      <c r="B19" s="1484">
        <v>1601476</v>
      </c>
      <c r="C19" s="1485">
        <v>348121</v>
      </c>
      <c r="D19" s="1485">
        <v>1757</v>
      </c>
      <c r="E19" s="1485">
        <v>8924</v>
      </c>
      <c r="F19" s="1485">
        <v>336273</v>
      </c>
      <c r="G19" s="1485">
        <v>906401</v>
      </c>
      <c r="H19" s="1494" t="s">
        <v>194</v>
      </c>
      <c r="I19" s="1487">
        <v>141817</v>
      </c>
      <c r="J19" s="1488">
        <v>16476</v>
      </c>
      <c r="K19" s="1552">
        <v>122</v>
      </c>
      <c r="L19" s="1489">
        <v>1743415</v>
      </c>
      <c r="M19" s="59"/>
    </row>
    <row r="20" spans="1:13" ht="13.5" customHeight="1">
      <c r="A20" s="1482">
        <v>2010</v>
      </c>
      <c r="B20" s="1484">
        <v>1593354</v>
      </c>
      <c r="C20" s="1485">
        <v>346715</v>
      </c>
      <c r="D20" s="1485">
        <v>1788</v>
      </c>
      <c r="E20" s="1485">
        <v>8244</v>
      </c>
      <c r="F20" s="1485">
        <v>332986</v>
      </c>
      <c r="G20" s="1485">
        <v>903621</v>
      </c>
      <c r="H20" s="1494" t="s">
        <v>194</v>
      </c>
      <c r="I20" s="1487">
        <v>136861</v>
      </c>
      <c r="J20" s="1488">
        <v>15078</v>
      </c>
      <c r="K20" s="1552">
        <v>124</v>
      </c>
      <c r="L20" s="1489">
        <v>1730339</v>
      </c>
      <c r="M20" s="59"/>
    </row>
    <row r="21" spans="1:13" ht="13.5" customHeight="1">
      <c r="A21" s="1482">
        <v>2011</v>
      </c>
      <c r="B21" s="1484">
        <v>1583073</v>
      </c>
      <c r="C21" s="1485">
        <v>344047</v>
      </c>
      <c r="D21" s="1485">
        <v>1793</v>
      </c>
      <c r="E21" s="1485">
        <v>7681</v>
      </c>
      <c r="F21" s="1485">
        <v>330167</v>
      </c>
      <c r="G21" s="1485">
        <v>899385</v>
      </c>
      <c r="H21" s="1494" t="s">
        <v>194</v>
      </c>
      <c r="I21" s="1487">
        <v>129366</v>
      </c>
      <c r="J21" s="1488">
        <v>14150</v>
      </c>
      <c r="K21" s="1552">
        <v>100</v>
      </c>
      <c r="L21" s="1489">
        <v>1712539</v>
      </c>
      <c r="M21" s="59"/>
    </row>
    <row r="22" spans="1:13" ht="13.5" customHeight="1">
      <c r="A22" s="1482">
        <v>2012</v>
      </c>
      <c r="B22" s="1484">
        <v>1578254</v>
      </c>
      <c r="C22" s="1485">
        <v>342194</v>
      </c>
      <c r="D22" s="1485">
        <v>1798</v>
      </c>
      <c r="E22" s="1485">
        <v>7208</v>
      </c>
      <c r="F22" s="1485">
        <v>328888</v>
      </c>
      <c r="G22" s="1485">
        <v>898166</v>
      </c>
      <c r="H22" s="1494" t="s">
        <v>194</v>
      </c>
      <c r="I22" s="1487">
        <v>125599</v>
      </c>
      <c r="J22" s="1488">
        <v>13308</v>
      </c>
      <c r="K22" s="1552">
        <v>97</v>
      </c>
      <c r="L22" s="1489">
        <v>1703950</v>
      </c>
      <c r="M22" s="59"/>
    </row>
    <row r="23" spans="1:13" ht="13.5" customHeight="1">
      <c r="A23" s="1482">
        <v>2013</v>
      </c>
      <c r="B23" s="1484">
        <v>1573772</v>
      </c>
      <c r="C23" s="1485">
        <v>339780</v>
      </c>
      <c r="D23" s="1485">
        <v>1815</v>
      </c>
      <c r="E23" s="1485">
        <v>6602</v>
      </c>
      <c r="F23" s="1485">
        <v>328195</v>
      </c>
      <c r="G23" s="1485">
        <v>897380</v>
      </c>
      <c r="H23" s="1494" t="s">
        <v>194</v>
      </c>
      <c r="I23" s="1487">
        <v>121342</v>
      </c>
      <c r="J23" s="1488">
        <v>12473</v>
      </c>
      <c r="K23" s="1552">
        <v>96</v>
      </c>
      <c r="L23" s="1489">
        <v>1695210</v>
      </c>
      <c r="M23" s="59"/>
    </row>
    <row r="24" spans="1:13" ht="13.5" customHeight="1">
      <c r="A24" s="1482">
        <v>2014</v>
      </c>
      <c r="B24" s="1484">
        <v>1568261</v>
      </c>
      <c r="C24" s="1485">
        <v>338174</v>
      </c>
      <c r="D24" s="1485">
        <v>1778</v>
      </c>
      <c r="E24" s="1485">
        <v>5949</v>
      </c>
      <c r="F24" s="1485">
        <v>328144</v>
      </c>
      <c r="G24" s="1485">
        <v>894216</v>
      </c>
      <c r="H24" s="1494" t="s">
        <v>194</v>
      </c>
      <c r="I24" s="1487">
        <v>112364</v>
      </c>
      <c r="J24" s="1488">
        <v>11410</v>
      </c>
      <c r="K24" s="1552">
        <v>87</v>
      </c>
      <c r="L24" s="1489">
        <v>1680712</v>
      </c>
      <c r="M24" s="59"/>
    </row>
    <row r="25" spans="1:13" ht="13.5" customHeight="1">
      <c r="A25" s="1482">
        <v>2015</v>
      </c>
      <c r="B25" s="1484">
        <v>1565968</v>
      </c>
      <c r="C25" s="1485">
        <v>336282</v>
      </c>
      <c r="D25" s="1485">
        <v>1814</v>
      </c>
      <c r="E25" s="1485">
        <v>5496</v>
      </c>
      <c r="F25" s="1485">
        <v>328406</v>
      </c>
      <c r="G25" s="1485">
        <v>893970</v>
      </c>
      <c r="H25" s="1494" t="s">
        <v>194</v>
      </c>
      <c r="I25" s="1487">
        <v>107626</v>
      </c>
      <c r="J25" s="1488">
        <v>10657</v>
      </c>
      <c r="K25" s="1552">
        <v>75</v>
      </c>
      <c r="L25" s="1489">
        <v>1673669</v>
      </c>
      <c r="M25" s="59"/>
    </row>
    <row r="26" spans="1:13" ht="13.5" customHeight="1">
      <c r="A26" s="1482">
        <v>2016</v>
      </c>
      <c r="B26" s="1484">
        <v>1561005</v>
      </c>
      <c r="C26" s="1485">
        <v>334258</v>
      </c>
      <c r="D26" s="1485">
        <v>1841</v>
      </c>
      <c r="E26" s="1485">
        <v>5347</v>
      </c>
      <c r="F26" s="1485">
        <v>328161</v>
      </c>
      <c r="G26" s="1485">
        <v>891398</v>
      </c>
      <c r="H26" s="1494" t="s">
        <v>194</v>
      </c>
      <c r="I26" s="1487">
        <v>103451</v>
      </c>
      <c r="J26" s="1488">
        <v>9906</v>
      </c>
      <c r="K26" s="1552">
        <v>69</v>
      </c>
      <c r="L26" s="1489">
        <v>1664525</v>
      </c>
      <c r="M26" s="59"/>
    </row>
    <row r="27" spans="1:13" ht="13.5" customHeight="1">
      <c r="A27" s="1490">
        <v>2017</v>
      </c>
      <c r="B27" s="1500">
        <v>1554879</v>
      </c>
      <c r="C27" s="1501">
        <v>331700</v>
      </c>
      <c r="D27" s="1501">
        <v>1876</v>
      </c>
      <c r="E27" s="1501">
        <v>5210</v>
      </c>
      <c r="F27" s="1501">
        <v>325228</v>
      </c>
      <c r="G27" s="1501">
        <v>890865</v>
      </c>
      <c r="H27" s="1494" t="s">
        <v>194</v>
      </c>
      <c r="I27" s="1503">
        <v>98355</v>
      </c>
      <c r="J27" s="1504">
        <v>9069</v>
      </c>
      <c r="K27" s="1553">
        <v>69</v>
      </c>
      <c r="L27" s="1505">
        <v>1653303</v>
      </c>
      <c r="M27" s="59"/>
    </row>
    <row r="28" spans="1:13" ht="13.5" customHeight="1">
      <c r="A28" s="1490">
        <v>2018</v>
      </c>
      <c r="B28" s="1500">
        <v>1546554</v>
      </c>
      <c r="C28" s="1501">
        <v>329692</v>
      </c>
      <c r="D28" s="1501">
        <v>1882</v>
      </c>
      <c r="E28" s="1501">
        <v>4762</v>
      </c>
      <c r="F28" s="1501">
        <v>319506</v>
      </c>
      <c r="G28" s="1501">
        <v>890712</v>
      </c>
      <c r="H28" s="1504" t="s">
        <v>524</v>
      </c>
      <c r="I28" s="1503">
        <v>94853</v>
      </c>
      <c r="J28" s="1504">
        <v>8509</v>
      </c>
      <c r="K28" s="1553">
        <v>61</v>
      </c>
      <c r="L28" s="1505">
        <v>1641468</v>
      </c>
      <c r="M28" s="59"/>
    </row>
    <row r="29" spans="1:13" ht="13.5" customHeight="1">
      <c r="A29" s="1490">
        <v>2019</v>
      </c>
      <c r="B29" s="1500">
        <v>1529215</v>
      </c>
      <c r="C29" s="1501">
        <v>326666</v>
      </c>
      <c r="D29" s="1501">
        <v>1888</v>
      </c>
      <c r="E29" s="1501">
        <v>4370</v>
      </c>
      <c r="F29" s="1501">
        <v>308444</v>
      </c>
      <c r="G29" s="1501">
        <v>887847</v>
      </c>
      <c r="H29" s="1504" t="s">
        <v>194</v>
      </c>
      <c r="I29" s="1503">
        <v>90825</v>
      </c>
      <c r="J29" s="1504">
        <v>7882</v>
      </c>
      <c r="K29" s="1553">
        <v>57</v>
      </c>
      <c r="L29" s="1505">
        <v>1620097</v>
      </c>
      <c r="M29" s="59"/>
    </row>
    <row r="30" spans="1:13" ht="13.5" customHeight="1">
      <c r="A30" s="1490">
        <v>2020</v>
      </c>
      <c r="B30" s="1492">
        <v>1507526</v>
      </c>
      <c r="C30" s="1493">
        <v>324481</v>
      </c>
      <c r="D30" s="1493">
        <v>1904</v>
      </c>
      <c r="E30" s="1493">
        <v>4107</v>
      </c>
      <c r="F30" s="1493">
        <v>289114</v>
      </c>
      <c r="G30" s="1493">
        <v>887920</v>
      </c>
      <c r="H30" s="1497" t="s">
        <v>194</v>
      </c>
      <c r="I30" s="1496">
        <v>86046</v>
      </c>
      <c r="J30" s="1497">
        <v>6936</v>
      </c>
      <c r="K30" s="1554">
        <v>61</v>
      </c>
      <c r="L30" s="1498">
        <v>1593633</v>
      </c>
      <c r="M30" s="59"/>
    </row>
    <row r="31" spans="1:13" ht="13.5" customHeight="1">
      <c r="A31" s="1490">
        <v>2021</v>
      </c>
      <c r="B31" s="1492">
        <v>1500057</v>
      </c>
      <c r="C31" s="1493">
        <v>323502</v>
      </c>
      <c r="D31" s="1493">
        <v>1893</v>
      </c>
      <c r="E31" s="1493">
        <v>3944</v>
      </c>
      <c r="F31" s="1493">
        <v>284662</v>
      </c>
      <c r="G31" s="1493">
        <v>886056</v>
      </c>
      <c r="H31" s="1497" t="s">
        <v>524</v>
      </c>
      <c r="I31" s="1496">
        <v>83668</v>
      </c>
      <c r="J31" s="1497">
        <v>6310</v>
      </c>
      <c r="K31" s="1554">
        <v>58</v>
      </c>
      <c r="L31" s="1498">
        <v>1583783</v>
      </c>
      <c r="M31" s="59"/>
    </row>
    <row r="32" spans="1:13" ht="14.25" customHeight="1">
      <c r="A32" s="1482">
        <v>2022</v>
      </c>
      <c r="B32" s="1808">
        <v>1492957</v>
      </c>
      <c r="C32" s="1494">
        <v>321828</v>
      </c>
      <c r="D32" s="1494">
        <v>1909</v>
      </c>
      <c r="E32" s="1494">
        <v>3863</v>
      </c>
      <c r="F32" s="1494">
        <v>278694</v>
      </c>
      <c r="G32" s="1494">
        <v>886663</v>
      </c>
      <c r="H32" s="1816" t="s">
        <v>524</v>
      </c>
      <c r="I32" s="1810">
        <v>80436</v>
      </c>
      <c r="J32" s="1809">
        <v>5745</v>
      </c>
      <c r="K32" s="1811">
        <v>58</v>
      </c>
      <c r="L32" s="1812">
        <v>1573451</v>
      </c>
      <c r="M32" s="59"/>
    </row>
    <row r="33" spans="1:13" ht="14.25" customHeight="1">
      <c r="A33" s="1482">
        <v>2023</v>
      </c>
      <c r="B33" s="1808">
        <v>1481183</v>
      </c>
      <c r="C33" s="1494">
        <v>318921</v>
      </c>
      <c r="D33" s="1494">
        <v>1911</v>
      </c>
      <c r="E33" s="1494">
        <v>3744</v>
      </c>
      <c r="F33" s="1494">
        <v>273745</v>
      </c>
      <c r="G33" s="1494">
        <v>882862</v>
      </c>
      <c r="H33" s="1816" t="s">
        <v>524</v>
      </c>
      <c r="I33" s="1810">
        <v>75780</v>
      </c>
      <c r="J33" s="1809">
        <v>4906</v>
      </c>
      <c r="K33" s="1811">
        <v>57</v>
      </c>
      <c r="L33" s="1812">
        <v>1557020</v>
      </c>
      <c r="M33" s="59"/>
    </row>
    <row r="34" spans="1:13" ht="14.25" customHeight="1">
      <c r="A34" s="2345">
        <v>2024</v>
      </c>
      <c r="B34" s="2346">
        <v>1469845</v>
      </c>
      <c r="C34" s="2347">
        <v>316147</v>
      </c>
      <c r="D34" s="2347">
        <v>1941</v>
      </c>
      <c r="E34" s="2347">
        <v>3508</v>
      </c>
      <c r="F34" s="2347">
        <v>268521</v>
      </c>
      <c r="G34" s="2347">
        <v>879728</v>
      </c>
      <c r="H34" s="2348" t="s">
        <v>524</v>
      </c>
      <c r="I34" s="2346">
        <v>72451</v>
      </c>
      <c r="J34" s="2349">
        <v>4088</v>
      </c>
      <c r="K34" s="2350">
        <v>61</v>
      </c>
      <c r="L34" s="2351">
        <v>1542357</v>
      </c>
    </row>
    <row r="35" spans="1:13" ht="13.5" customHeight="1">
      <c r="A35" s="2866" t="s">
        <v>1832</v>
      </c>
      <c r="B35" s="2867"/>
      <c r="C35" s="2867"/>
      <c r="D35" s="2867"/>
      <c r="E35" s="2867"/>
      <c r="F35" s="2867"/>
      <c r="G35" s="2867"/>
      <c r="H35" s="2867"/>
      <c r="I35" s="2867"/>
      <c r="J35" s="2867"/>
      <c r="K35" s="2867"/>
      <c r="L35" s="2868"/>
      <c r="M35" s="59"/>
    </row>
    <row r="36" spans="1:13" ht="13.5" customHeight="1">
      <c r="A36" s="1474">
        <v>1980</v>
      </c>
      <c r="B36" s="1515">
        <v>1127.2</v>
      </c>
      <c r="C36" s="1516">
        <v>263.60000000000002</v>
      </c>
      <c r="D36" s="1516">
        <v>15.6</v>
      </c>
      <c r="E36" s="1516">
        <v>72.5</v>
      </c>
      <c r="F36" s="1516" t="s">
        <v>194</v>
      </c>
      <c r="G36" s="1516" t="s">
        <v>194</v>
      </c>
      <c r="H36" s="1555">
        <v>775.5</v>
      </c>
      <c r="I36" s="1518">
        <v>245.9</v>
      </c>
      <c r="J36" s="1519" t="s">
        <v>194</v>
      </c>
      <c r="K36" s="1556">
        <v>0.2</v>
      </c>
      <c r="L36" s="1521">
        <v>1373.3</v>
      </c>
      <c r="M36" s="59"/>
    </row>
    <row r="37" spans="1:13" ht="13.5" customHeight="1">
      <c r="A37" s="1482">
        <v>1990</v>
      </c>
      <c r="B37" s="1523">
        <v>1356.5</v>
      </c>
      <c r="C37" s="1524">
        <v>290.5</v>
      </c>
      <c r="D37" s="1524">
        <v>9.9</v>
      </c>
      <c r="E37" s="1524">
        <v>34.1</v>
      </c>
      <c r="F37" s="1524" t="s">
        <v>194</v>
      </c>
      <c r="G37" s="1524" t="s">
        <v>194</v>
      </c>
      <c r="H37" s="1557">
        <v>1022</v>
      </c>
      <c r="I37" s="1526">
        <v>220.4</v>
      </c>
      <c r="J37" s="1527" t="s">
        <v>194</v>
      </c>
      <c r="K37" s="1558">
        <v>0.2</v>
      </c>
      <c r="L37" s="1529">
        <v>1577.1</v>
      </c>
      <c r="M37" s="59"/>
    </row>
    <row r="38" spans="1:13" ht="13.5" customHeight="1">
      <c r="A38" s="1482">
        <v>2000</v>
      </c>
      <c r="B38" s="1523">
        <v>1297.8</v>
      </c>
      <c r="C38" s="1524">
        <v>282.2</v>
      </c>
      <c r="D38" s="1524">
        <v>1.9</v>
      </c>
      <c r="E38" s="1524">
        <v>17.8</v>
      </c>
      <c r="F38" s="1524" t="s">
        <v>194</v>
      </c>
      <c r="G38" s="1524" t="s">
        <v>194</v>
      </c>
      <c r="H38" s="1557">
        <v>995.9</v>
      </c>
      <c r="I38" s="1526">
        <v>170.8</v>
      </c>
      <c r="J38" s="1527">
        <v>18</v>
      </c>
      <c r="K38" s="1558">
        <v>0.1</v>
      </c>
      <c r="L38" s="1529">
        <v>1468.7</v>
      </c>
      <c r="M38" s="59"/>
    </row>
    <row r="39" spans="1:13" ht="13.5" customHeight="1">
      <c r="A39" s="1482">
        <v>2001</v>
      </c>
      <c r="B39" s="1523">
        <v>1293.7</v>
      </c>
      <c r="C39" s="1524">
        <v>280.8</v>
      </c>
      <c r="D39" s="1524">
        <v>1.6</v>
      </c>
      <c r="E39" s="1524">
        <v>16.399999999999999</v>
      </c>
      <c r="F39" s="1524">
        <v>26</v>
      </c>
      <c r="G39" s="1524">
        <v>43.5</v>
      </c>
      <c r="H39" s="1557" t="s">
        <v>194</v>
      </c>
      <c r="I39" s="1526">
        <v>164.6</v>
      </c>
      <c r="J39" s="1527">
        <v>18.600000000000001</v>
      </c>
      <c r="K39" s="1558">
        <v>0.1</v>
      </c>
      <c r="L39" s="1529">
        <v>1458.5</v>
      </c>
      <c r="M39" s="59"/>
    </row>
    <row r="40" spans="1:13" ht="13.5" customHeight="1">
      <c r="A40" s="1482">
        <v>2002</v>
      </c>
      <c r="B40" s="1523">
        <v>1289</v>
      </c>
      <c r="C40" s="1524">
        <v>279.3</v>
      </c>
      <c r="D40" s="1524">
        <v>1.5</v>
      </c>
      <c r="E40" s="1524">
        <v>13.8</v>
      </c>
      <c r="F40" s="1524">
        <v>89.1</v>
      </c>
      <c r="G40" s="1524">
        <v>196.1</v>
      </c>
      <c r="H40" s="1557" t="s">
        <v>194</v>
      </c>
      <c r="I40" s="1526">
        <v>154.30000000000001</v>
      </c>
      <c r="J40" s="1527">
        <v>19.5</v>
      </c>
      <c r="K40" s="1558">
        <v>0.1</v>
      </c>
      <c r="L40" s="1529">
        <v>1443.4</v>
      </c>
      <c r="M40" s="59"/>
    </row>
    <row r="41" spans="1:13" ht="13.5" customHeight="1">
      <c r="A41" s="1482">
        <v>2003</v>
      </c>
      <c r="B41" s="1523">
        <v>1278.9000000000001</v>
      </c>
      <c r="C41" s="1524">
        <v>277.7</v>
      </c>
      <c r="D41" s="1524">
        <v>1.4</v>
      </c>
      <c r="E41" s="1524">
        <v>11.4</v>
      </c>
      <c r="F41" s="1524">
        <v>268.3</v>
      </c>
      <c r="G41" s="1524">
        <v>720.2</v>
      </c>
      <c r="H41" s="1557" t="s">
        <v>194</v>
      </c>
      <c r="I41" s="1526">
        <v>147.19999999999999</v>
      </c>
      <c r="J41" s="1527">
        <v>19.5</v>
      </c>
      <c r="K41" s="1558">
        <v>0.1</v>
      </c>
      <c r="L41" s="1529">
        <v>1426.3</v>
      </c>
      <c r="M41" s="59"/>
    </row>
    <row r="42" spans="1:13" ht="13.5" customHeight="1">
      <c r="A42" s="1482">
        <v>2004</v>
      </c>
      <c r="B42" s="1523">
        <v>1277.8</v>
      </c>
      <c r="C42" s="1524">
        <v>278</v>
      </c>
      <c r="D42" s="1524">
        <v>1.3</v>
      </c>
      <c r="E42" s="1524">
        <v>10.4</v>
      </c>
      <c r="F42" s="1524">
        <v>273.7</v>
      </c>
      <c r="G42" s="1524">
        <v>714.4</v>
      </c>
      <c r="H42" s="1557" t="s">
        <v>194</v>
      </c>
      <c r="I42" s="1526">
        <v>141.80000000000001</v>
      </c>
      <c r="J42" s="1527">
        <v>19.100000000000001</v>
      </c>
      <c r="K42" s="1558">
        <v>0.1</v>
      </c>
      <c r="L42" s="1529">
        <v>1419.8</v>
      </c>
      <c r="M42" s="59"/>
    </row>
    <row r="43" spans="1:13" ht="13.5" customHeight="1">
      <c r="A43" s="1482">
        <v>2005</v>
      </c>
      <c r="B43" s="1523">
        <v>1276.9000000000001</v>
      </c>
      <c r="C43" s="1524">
        <v>277.3</v>
      </c>
      <c r="D43" s="1524">
        <v>1.4</v>
      </c>
      <c r="E43" s="1524">
        <v>9.4</v>
      </c>
      <c r="F43" s="1524">
        <v>281.2</v>
      </c>
      <c r="G43" s="1524">
        <v>707.7</v>
      </c>
      <c r="H43" s="1557" t="s">
        <v>194</v>
      </c>
      <c r="I43" s="1526">
        <v>130.69999999999999</v>
      </c>
      <c r="J43" s="1527">
        <v>19.3</v>
      </c>
      <c r="K43" s="1558">
        <v>0.1</v>
      </c>
      <c r="L43" s="1529">
        <v>1407.7</v>
      </c>
      <c r="M43" s="59"/>
    </row>
    <row r="44" spans="1:13" ht="13.5" customHeight="1">
      <c r="A44" s="1482">
        <v>2006</v>
      </c>
      <c r="B44" s="1523">
        <v>1273.0999999999999</v>
      </c>
      <c r="C44" s="1524">
        <v>275.8</v>
      </c>
      <c r="D44" s="1524">
        <v>1.4</v>
      </c>
      <c r="E44" s="1524">
        <v>8.6999999999999993</v>
      </c>
      <c r="F44" s="1524">
        <v>274.10000000000002</v>
      </c>
      <c r="G44" s="1524">
        <v>713</v>
      </c>
      <c r="H44" s="1557" t="s">
        <v>194</v>
      </c>
      <c r="I44" s="1526">
        <v>125.1</v>
      </c>
      <c r="J44" s="1527">
        <v>16.899999999999999</v>
      </c>
      <c r="K44" s="1558">
        <v>0.1</v>
      </c>
      <c r="L44" s="1529">
        <v>1398.3</v>
      </c>
      <c r="M44" s="59"/>
    </row>
    <row r="45" spans="1:13" ht="13.5" customHeight="1">
      <c r="A45" s="1482">
        <v>2007</v>
      </c>
      <c r="B45" s="1523">
        <v>1268</v>
      </c>
      <c r="C45" s="1524">
        <v>274.89999999999998</v>
      </c>
      <c r="D45" s="1524">
        <v>1.4</v>
      </c>
      <c r="E45" s="1524">
        <v>8.3000000000000007</v>
      </c>
      <c r="F45" s="1524">
        <v>268.8</v>
      </c>
      <c r="G45" s="1524">
        <v>714.7</v>
      </c>
      <c r="H45" s="1557" t="s">
        <v>194</v>
      </c>
      <c r="I45" s="1526">
        <v>121.4</v>
      </c>
      <c r="J45" s="1527">
        <v>14.9</v>
      </c>
      <c r="K45" s="1558">
        <v>0.1</v>
      </c>
      <c r="L45" s="1529">
        <v>1389.6</v>
      </c>
      <c r="M45" s="59"/>
    </row>
    <row r="46" spans="1:13" ht="13.5" customHeight="1">
      <c r="A46" s="1482">
        <v>2008</v>
      </c>
      <c r="B46" s="1523">
        <v>1260.4000000000001</v>
      </c>
      <c r="C46" s="1524">
        <v>273.60000000000002</v>
      </c>
      <c r="D46" s="1524">
        <v>1.4</v>
      </c>
      <c r="E46" s="1524">
        <v>7.4</v>
      </c>
      <c r="F46" s="1524">
        <v>265.8</v>
      </c>
      <c r="G46" s="1524">
        <v>712.2</v>
      </c>
      <c r="H46" s="1557" t="s">
        <v>194</v>
      </c>
      <c r="I46" s="1526">
        <v>114.8</v>
      </c>
      <c r="J46" s="1527">
        <v>13.7</v>
      </c>
      <c r="K46" s="1558">
        <v>0.1</v>
      </c>
      <c r="L46" s="1529">
        <v>1375.3</v>
      </c>
      <c r="M46" s="59"/>
    </row>
    <row r="47" spans="1:13" ht="13.5" customHeight="1">
      <c r="A47" s="1482">
        <v>2009</v>
      </c>
      <c r="B47" s="1523">
        <v>1256</v>
      </c>
      <c r="C47" s="1524">
        <v>273</v>
      </c>
      <c r="D47" s="1524">
        <v>1.4</v>
      </c>
      <c r="E47" s="1524">
        <v>7</v>
      </c>
      <c r="F47" s="1524">
        <v>263.7</v>
      </c>
      <c r="G47" s="1524">
        <v>710.8</v>
      </c>
      <c r="H47" s="1557" t="s">
        <v>194</v>
      </c>
      <c r="I47" s="1526">
        <v>111.2</v>
      </c>
      <c r="J47" s="1527">
        <v>12.9</v>
      </c>
      <c r="K47" s="1558">
        <v>0.1</v>
      </c>
      <c r="L47" s="1529">
        <v>1367.3</v>
      </c>
      <c r="M47" s="59"/>
    </row>
    <row r="48" spans="1:13" ht="13.5" customHeight="1">
      <c r="A48" s="1482">
        <v>2010</v>
      </c>
      <c r="B48" s="1523">
        <v>1244.3</v>
      </c>
      <c r="C48" s="1524">
        <v>270.8</v>
      </c>
      <c r="D48" s="1524">
        <v>1.4</v>
      </c>
      <c r="E48" s="1524">
        <v>6.4</v>
      </c>
      <c r="F48" s="1524">
        <v>260</v>
      </c>
      <c r="G48" s="1524">
        <v>705.6</v>
      </c>
      <c r="H48" s="1557" t="s">
        <v>194</v>
      </c>
      <c r="I48" s="1526">
        <v>106.9</v>
      </c>
      <c r="J48" s="1527">
        <v>11.8</v>
      </c>
      <c r="K48" s="1558">
        <v>0.1</v>
      </c>
      <c r="L48" s="1529">
        <v>1351.2</v>
      </c>
      <c r="M48" s="59"/>
    </row>
    <row r="49" spans="1:13" ht="13.5" customHeight="1">
      <c r="A49" s="1482">
        <v>2011</v>
      </c>
      <c r="B49" s="1523">
        <v>1238.7</v>
      </c>
      <c r="C49" s="1524">
        <v>269.2</v>
      </c>
      <c r="D49" s="1524">
        <v>1.4</v>
      </c>
      <c r="E49" s="1524">
        <v>6</v>
      </c>
      <c r="F49" s="1524">
        <v>258.3</v>
      </c>
      <c r="G49" s="1524">
        <v>703.7</v>
      </c>
      <c r="H49" s="1557" t="s">
        <v>194</v>
      </c>
      <c r="I49" s="1526">
        <v>101.2</v>
      </c>
      <c r="J49" s="1527">
        <v>11.1</v>
      </c>
      <c r="K49" s="1558">
        <v>0.1</v>
      </c>
      <c r="L49" s="1529">
        <v>1340</v>
      </c>
      <c r="M49" s="59"/>
    </row>
    <row r="50" spans="1:13" ht="13.5" customHeight="1">
      <c r="A50" s="1482">
        <v>2012</v>
      </c>
      <c r="B50" s="1523">
        <v>1237.7</v>
      </c>
      <c r="C50" s="1524">
        <v>268.39999999999998</v>
      </c>
      <c r="D50" s="1524">
        <v>1.4</v>
      </c>
      <c r="E50" s="1524">
        <v>5.7</v>
      </c>
      <c r="F50" s="1524">
        <v>257.89999999999998</v>
      </c>
      <c r="G50" s="1524">
        <v>704.4</v>
      </c>
      <c r="H50" s="1557" t="s">
        <v>194</v>
      </c>
      <c r="I50" s="1526">
        <v>98.5</v>
      </c>
      <c r="J50" s="1527">
        <v>10.4</v>
      </c>
      <c r="K50" s="1558">
        <v>0.1</v>
      </c>
      <c r="L50" s="1529">
        <v>1336.3</v>
      </c>
      <c r="M50" s="59"/>
    </row>
    <row r="51" spans="1:13" ht="13.5" customHeight="1">
      <c r="A51" s="1482">
        <v>2013</v>
      </c>
      <c r="B51" s="1523">
        <v>1236.3</v>
      </c>
      <c r="C51" s="1524">
        <v>266.89999999999998</v>
      </c>
      <c r="D51" s="1524">
        <v>1.4</v>
      </c>
      <c r="E51" s="1524">
        <v>5.2</v>
      </c>
      <c r="F51" s="1524">
        <v>257.8</v>
      </c>
      <c r="G51" s="1524">
        <v>704.9</v>
      </c>
      <c r="H51" s="1557" t="s">
        <v>194</v>
      </c>
      <c r="I51" s="1526">
        <v>95.3</v>
      </c>
      <c r="J51" s="1527">
        <v>9.8000000000000007</v>
      </c>
      <c r="K51" s="1558">
        <v>0.1</v>
      </c>
      <c r="L51" s="1529">
        <v>1331.7</v>
      </c>
      <c r="M51" s="59"/>
    </row>
    <row r="52" spans="1:13" ht="13.5" customHeight="1">
      <c r="A52" s="1482">
        <v>2014</v>
      </c>
      <c r="B52" s="1523">
        <v>1234</v>
      </c>
      <c r="C52" s="1524">
        <v>266.10000000000002</v>
      </c>
      <c r="D52" s="1524">
        <v>1.4</v>
      </c>
      <c r="E52" s="1524">
        <v>4.7</v>
      </c>
      <c r="F52" s="1524">
        <v>258.2</v>
      </c>
      <c r="G52" s="1524">
        <v>703.6</v>
      </c>
      <c r="H52" s="1557" t="s">
        <v>194</v>
      </c>
      <c r="I52" s="1526">
        <v>88.4</v>
      </c>
      <c r="J52" s="1527">
        <v>9</v>
      </c>
      <c r="K52" s="1558">
        <v>0.1</v>
      </c>
      <c r="L52" s="1806">
        <v>1322.5</v>
      </c>
      <c r="M52" s="59"/>
    </row>
    <row r="53" spans="1:13" ht="13.5" customHeight="1">
      <c r="A53" s="1482">
        <v>2015</v>
      </c>
      <c r="B53" s="1523">
        <v>1232.0999999999999</v>
      </c>
      <c r="C53" s="1524">
        <v>264.60000000000002</v>
      </c>
      <c r="D53" s="1524">
        <v>1.4</v>
      </c>
      <c r="E53" s="1524">
        <v>4.3</v>
      </c>
      <c r="F53" s="1524">
        <v>258.39999999999998</v>
      </c>
      <c r="G53" s="1524">
        <v>703.4</v>
      </c>
      <c r="H53" s="1557" t="s">
        <v>194</v>
      </c>
      <c r="I53" s="1526">
        <v>84.7</v>
      </c>
      <c r="J53" s="1527">
        <v>8.4</v>
      </c>
      <c r="K53" s="1558">
        <v>0.1</v>
      </c>
      <c r="L53" s="1529">
        <v>1316.9</v>
      </c>
      <c r="M53" s="59"/>
    </row>
    <row r="54" spans="1:13" ht="13.5" customHeight="1">
      <c r="A54" s="1482">
        <v>2016</v>
      </c>
      <c r="B54" s="1523">
        <v>1229.8</v>
      </c>
      <c r="C54" s="1524">
        <v>263.3</v>
      </c>
      <c r="D54" s="1524">
        <v>1.5</v>
      </c>
      <c r="E54" s="1524">
        <v>4.2</v>
      </c>
      <c r="F54" s="1524">
        <v>258.5</v>
      </c>
      <c r="G54" s="1524">
        <v>702.3</v>
      </c>
      <c r="H54" s="1557" t="s">
        <v>194</v>
      </c>
      <c r="I54" s="1526">
        <v>81.5</v>
      </c>
      <c r="J54" s="1527">
        <v>7.8</v>
      </c>
      <c r="K54" s="1558">
        <v>0.1</v>
      </c>
      <c r="L54" s="1529">
        <v>1311.3</v>
      </c>
      <c r="M54" s="59"/>
    </row>
    <row r="55" spans="1:13" ht="13.5" customHeight="1">
      <c r="A55" s="1490">
        <v>2017</v>
      </c>
      <c r="B55" s="1531">
        <v>1227.2</v>
      </c>
      <c r="C55" s="1532">
        <v>261.8</v>
      </c>
      <c r="D55" s="1532">
        <v>1.5</v>
      </c>
      <c r="E55" s="1532">
        <v>4.0999999999999996</v>
      </c>
      <c r="F55" s="1532">
        <v>256.7</v>
      </c>
      <c r="G55" s="1532">
        <v>703.1</v>
      </c>
      <c r="H55" s="1541" t="s">
        <v>194</v>
      </c>
      <c r="I55" s="1534">
        <v>77.599999999999994</v>
      </c>
      <c r="J55" s="1535">
        <v>7.2</v>
      </c>
      <c r="K55" s="1559">
        <v>0.1</v>
      </c>
      <c r="L55" s="1537">
        <v>1304.8</v>
      </c>
      <c r="M55" s="59"/>
    </row>
    <row r="56" spans="1:13" ht="13.5" customHeight="1">
      <c r="A56" s="1490">
        <v>2018</v>
      </c>
      <c r="B56" s="1531">
        <v>1223.0999999999999</v>
      </c>
      <c r="C56" s="1532">
        <v>260.7</v>
      </c>
      <c r="D56" s="1532">
        <v>1.5</v>
      </c>
      <c r="E56" s="1532">
        <v>3.8</v>
      </c>
      <c r="F56" s="1532">
        <v>252.7</v>
      </c>
      <c r="G56" s="1532">
        <v>704.4</v>
      </c>
      <c r="H56" s="1532" t="s">
        <v>524</v>
      </c>
      <c r="I56" s="1534">
        <v>75</v>
      </c>
      <c r="J56" s="1535">
        <v>6.7</v>
      </c>
      <c r="K56" s="1559">
        <v>0</v>
      </c>
      <c r="L56" s="1537">
        <v>1298.2</v>
      </c>
      <c r="M56" s="59"/>
    </row>
    <row r="57" spans="1:13" ht="13.5" customHeight="1">
      <c r="A57" s="1490">
        <v>2019</v>
      </c>
      <c r="B57" s="1531">
        <v>1212.0999999999999</v>
      </c>
      <c r="C57" s="1532">
        <v>258.89999999999998</v>
      </c>
      <c r="D57" s="1532">
        <v>1.5</v>
      </c>
      <c r="E57" s="1532">
        <v>3.5</v>
      </c>
      <c r="F57" s="1532">
        <v>244.5</v>
      </c>
      <c r="G57" s="1532">
        <v>703.7</v>
      </c>
      <c r="H57" s="1532" t="s">
        <v>194</v>
      </c>
      <c r="I57" s="1534">
        <v>72</v>
      </c>
      <c r="J57" s="1535">
        <v>6.2</v>
      </c>
      <c r="K57" s="1559">
        <v>0</v>
      </c>
      <c r="L57" s="1537">
        <v>1284.0999999999999</v>
      </c>
      <c r="M57" s="59"/>
    </row>
    <row r="58" spans="1:13" ht="13.5" customHeight="1">
      <c r="A58" s="1490">
        <v>2020</v>
      </c>
      <c r="B58" s="1540">
        <v>1195.0999999999999</v>
      </c>
      <c r="C58" s="1541">
        <v>257.2</v>
      </c>
      <c r="D58" s="1541">
        <v>1.5</v>
      </c>
      <c r="E58" s="1541">
        <v>3.3</v>
      </c>
      <c r="F58" s="1541">
        <v>229.2</v>
      </c>
      <c r="G58" s="1541">
        <v>703.9</v>
      </c>
      <c r="H58" s="1541" t="s">
        <v>194</v>
      </c>
      <c r="I58" s="1543">
        <v>68.2</v>
      </c>
      <c r="J58" s="1544">
        <v>5.5</v>
      </c>
      <c r="K58" s="1560">
        <v>0</v>
      </c>
      <c r="L58" s="1546">
        <v>1263.3</v>
      </c>
      <c r="M58" s="59"/>
    </row>
    <row r="59" spans="1:13" ht="13.5" customHeight="1">
      <c r="A59" s="1490">
        <v>2021</v>
      </c>
      <c r="B59" s="1540">
        <v>1195.2</v>
      </c>
      <c r="C59" s="1541">
        <v>257.8</v>
      </c>
      <c r="D59" s="1541">
        <v>1.5</v>
      </c>
      <c r="E59" s="1541">
        <v>3.1</v>
      </c>
      <c r="F59" s="1541">
        <v>226.8</v>
      </c>
      <c r="G59" s="1541">
        <v>706</v>
      </c>
      <c r="H59" s="1541" t="s">
        <v>194</v>
      </c>
      <c r="I59" s="1543">
        <v>66.7</v>
      </c>
      <c r="J59" s="1544">
        <v>5</v>
      </c>
      <c r="K59" s="1560">
        <v>0</v>
      </c>
      <c r="L59" s="1546">
        <v>1262</v>
      </c>
      <c r="M59" s="59"/>
    </row>
    <row r="60" spans="1:13" ht="13.5" customHeight="1">
      <c r="A60" s="1482">
        <v>2022</v>
      </c>
      <c r="B60" s="1813">
        <v>1194.9000000000001</v>
      </c>
      <c r="C60" s="1557">
        <v>257.60000000000002</v>
      </c>
      <c r="D60" s="1557">
        <v>1.5</v>
      </c>
      <c r="E60" s="1557">
        <v>3.1</v>
      </c>
      <c r="F60" s="1557">
        <v>223</v>
      </c>
      <c r="G60" s="1557">
        <v>709.6</v>
      </c>
      <c r="H60" s="1817" t="s">
        <v>524</v>
      </c>
      <c r="I60" s="1814">
        <v>64.400000000000006</v>
      </c>
      <c r="J60" s="1802">
        <v>4.5999999999999996</v>
      </c>
      <c r="K60" s="1815">
        <v>0</v>
      </c>
      <c r="L60" s="1806">
        <v>1259.3</v>
      </c>
      <c r="M60" s="59"/>
    </row>
    <row r="61" spans="1:13" ht="13.5" customHeight="1">
      <c r="A61" s="1482">
        <v>2023</v>
      </c>
      <c r="B61" s="1813">
        <v>1191.0999999999999</v>
      </c>
      <c r="C61" s="1557">
        <v>256.5</v>
      </c>
      <c r="D61" s="1557">
        <v>1.5</v>
      </c>
      <c r="E61" s="1557">
        <v>3</v>
      </c>
      <c r="F61" s="1557">
        <v>220.1</v>
      </c>
      <c r="G61" s="1557">
        <v>710</v>
      </c>
      <c r="H61" s="1817" t="s">
        <v>524</v>
      </c>
      <c r="I61" s="1814">
        <v>60.9</v>
      </c>
      <c r="J61" s="1802">
        <v>3.9</v>
      </c>
      <c r="K61" s="1815">
        <v>0</v>
      </c>
      <c r="L61" s="1806">
        <v>1252.0999999999999</v>
      </c>
      <c r="M61" s="59"/>
    </row>
    <row r="62" spans="1:13" ht="13.5" customHeight="1">
      <c r="A62" s="1819">
        <v>2024</v>
      </c>
      <c r="B62" s="2352">
        <v>1187.3</v>
      </c>
      <c r="C62" s="2353">
        <v>255.4</v>
      </c>
      <c r="D62" s="2353">
        <v>1.6</v>
      </c>
      <c r="E62" s="2353">
        <v>2.8</v>
      </c>
      <c r="F62" s="2353">
        <v>216.9</v>
      </c>
      <c r="G62" s="2353">
        <v>710.6</v>
      </c>
      <c r="H62" s="2354" t="s">
        <v>524</v>
      </c>
      <c r="I62" s="1814">
        <v>58.5</v>
      </c>
      <c r="J62" s="1802">
        <v>3.3</v>
      </c>
      <c r="K62" s="1815">
        <v>0</v>
      </c>
      <c r="L62" s="1806">
        <v>1245.8</v>
      </c>
      <c r="M62" s="59"/>
    </row>
    <row r="63" spans="1:13" ht="13.5" customHeight="1">
      <c r="A63" s="265"/>
      <c r="B63" s="59"/>
      <c r="C63" s="59"/>
      <c r="D63" s="59"/>
      <c r="E63" s="59"/>
      <c r="F63" s="59"/>
      <c r="G63" s="59"/>
      <c r="H63" s="59"/>
      <c r="I63" s="59"/>
      <c r="J63" s="59"/>
      <c r="K63" s="59"/>
      <c r="L63" s="59"/>
    </row>
    <row r="64" spans="1:13">
      <c r="A64" s="548" t="s">
        <v>1833</v>
      </c>
      <c r="B64" s="548"/>
      <c r="C64" s="59"/>
      <c r="D64" s="59"/>
      <c r="E64" s="59"/>
      <c r="F64" s="59"/>
      <c r="G64" s="59"/>
      <c r="H64" s="59"/>
      <c r="I64" s="59"/>
      <c r="J64" s="59"/>
      <c r="K64" s="59"/>
      <c r="L64" s="59"/>
    </row>
  </sheetData>
  <mergeCells count="8">
    <mergeCell ref="A7:L7"/>
    <mergeCell ref="A35:L35"/>
    <mergeCell ref="A4:A6"/>
    <mergeCell ref="B4:L4"/>
    <mergeCell ref="B5:B6"/>
    <mergeCell ref="I5:I6"/>
    <mergeCell ref="K5:K6"/>
    <mergeCell ref="L5:L6"/>
  </mergeCells>
  <phoneticPr fontId="3"/>
  <pageMargins left="0.35433070866141736" right="0.35433070866141736" top="0.78740157480314965" bottom="0.78740157480314965" header="0.31496062992125984" footer="0.31496062992125984"/>
  <pageSetup paperSize="9" scale="79" orientation="portrait" horizontalDpi="4294967292" verticalDpi="4294967292" r:id="rId1"/>
  <headerFooter alignWithMargins="0"/>
  <colBreaks count="1" manualBreakCount="1">
    <brk id="13" max="1048575" man="1"/>
  </col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1FCBB-5528-49AB-8D67-D693576A9C2B}">
  <dimension ref="A1:F57"/>
  <sheetViews>
    <sheetView showGridLines="0" zoomScaleNormal="100" zoomScaleSheetLayoutView="100" workbookViewId="0"/>
  </sheetViews>
  <sheetFormatPr defaultColWidth="12.9140625" defaultRowHeight="15.5"/>
  <cols>
    <col min="1" max="1" width="10.1640625" style="530" customWidth="1"/>
    <col min="2" max="5" width="16.1640625" style="530" customWidth="1"/>
    <col min="6" max="6" width="17.9140625" style="530" customWidth="1"/>
    <col min="7" max="16384" width="12.9140625" style="530"/>
  </cols>
  <sheetData>
    <row r="1" spans="1:6" ht="23.5">
      <c r="A1" s="528" t="s">
        <v>1834</v>
      </c>
      <c r="B1" s="529"/>
      <c r="C1" s="529"/>
      <c r="D1" s="529"/>
      <c r="E1" s="529"/>
      <c r="F1" s="529"/>
    </row>
    <row r="2" spans="1:6">
      <c r="A2" s="529"/>
      <c r="B2" s="529"/>
      <c r="C2" s="1561"/>
      <c r="D2" s="529"/>
      <c r="E2" s="529"/>
      <c r="F2" s="529"/>
    </row>
    <row r="3" spans="1:6" ht="10.5" customHeight="1">
      <c r="A3" s="529"/>
      <c r="B3" s="529"/>
      <c r="C3" s="529"/>
      <c r="E3" s="1562"/>
    </row>
    <row r="4" spans="1:6" ht="24.75" customHeight="1">
      <c r="A4" s="1563" t="s">
        <v>1835</v>
      </c>
      <c r="B4" s="1564" t="s">
        <v>1836</v>
      </c>
      <c r="C4" s="1564" t="s">
        <v>1837</v>
      </c>
      <c r="D4" s="1564" t="s">
        <v>1838</v>
      </c>
      <c r="E4" s="1564" t="s">
        <v>1839</v>
      </c>
      <c r="F4" s="529"/>
    </row>
    <row r="5" spans="1:6" ht="17.25" customHeight="1">
      <c r="A5" s="2874" t="s">
        <v>1840</v>
      </c>
      <c r="B5" s="2875"/>
      <c r="C5" s="2875"/>
      <c r="D5" s="2875"/>
      <c r="E5" s="2876"/>
      <c r="F5" s="529"/>
    </row>
    <row r="6" spans="1:6" ht="15" customHeight="1">
      <c r="A6" s="1565">
        <v>1970</v>
      </c>
      <c r="B6" s="1566">
        <v>118990</v>
      </c>
      <c r="C6" s="1566">
        <v>37859</v>
      </c>
      <c r="D6" s="1566">
        <v>273572</v>
      </c>
      <c r="E6" s="1566">
        <v>79393</v>
      </c>
      <c r="F6" s="529"/>
    </row>
    <row r="7" spans="1:6" ht="15" customHeight="1">
      <c r="A7" s="1567">
        <v>1980</v>
      </c>
      <c r="B7" s="1568">
        <v>156235</v>
      </c>
      <c r="C7" s="1568">
        <v>53602</v>
      </c>
      <c r="D7" s="1568">
        <v>487169</v>
      </c>
      <c r="E7" s="1568">
        <v>116056</v>
      </c>
      <c r="F7" s="529"/>
    </row>
    <row r="8" spans="1:6" ht="15" customHeight="1">
      <c r="A8" s="1567">
        <v>1986</v>
      </c>
      <c r="B8" s="1568">
        <v>191346</v>
      </c>
      <c r="C8" s="1568">
        <v>66797</v>
      </c>
      <c r="D8" s="1568">
        <v>639936</v>
      </c>
      <c r="E8" s="1568">
        <v>135990</v>
      </c>
      <c r="F8" s="529"/>
    </row>
    <row r="9" spans="1:6" ht="15" customHeight="1">
      <c r="A9" s="1567">
        <v>1988</v>
      </c>
      <c r="B9" s="1568">
        <v>201658</v>
      </c>
      <c r="C9" s="1568">
        <v>70572</v>
      </c>
      <c r="D9" s="1568">
        <v>694999</v>
      </c>
      <c r="E9" s="1568">
        <v>143429</v>
      </c>
      <c r="F9" s="529"/>
    </row>
    <row r="10" spans="1:6" ht="15" customHeight="1">
      <c r="A10" s="1567">
        <v>1990</v>
      </c>
      <c r="B10" s="1568">
        <v>211797</v>
      </c>
      <c r="C10" s="1568">
        <v>74028</v>
      </c>
      <c r="D10" s="1568">
        <v>745301</v>
      </c>
      <c r="E10" s="1568">
        <v>150627</v>
      </c>
      <c r="F10" s="529"/>
    </row>
    <row r="11" spans="1:6" ht="15" customHeight="1">
      <c r="A11" s="1567">
        <v>1992</v>
      </c>
      <c r="B11" s="1568">
        <v>219704</v>
      </c>
      <c r="C11" s="1568">
        <v>77416</v>
      </c>
      <c r="D11" s="1568">
        <v>795810</v>
      </c>
      <c r="E11" s="1568">
        <v>162021</v>
      </c>
      <c r="F11" s="529"/>
    </row>
    <row r="12" spans="1:6" ht="15" customHeight="1">
      <c r="A12" s="1567">
        <v>1994</v>
      </c>
      <c r="B12" s="1568">
        <v>230519</v>
      </c>
      <c r="C12" s="1568">
        <v>81055</v>
      </c>
      <c r="D12" s="1568">
        <v>862013</v>
      </c>
      <c r="E12" s="1568">
        <v>176871</v>
      </c>
      <c r="F12" s="529"/>
    </row>
    <row r="13" spans="1:6" ht="15" customHeight="1">
      <c r="A13" s="1567">
        <v>1996</v>
      </c>
      <c r="B13" s="1568">
        <v>240908</v>
      </c>
      <c r="C13" s="1568">
        <v>85518</v>
      </c>
      <c r="D13" s="1568">
        <v>928896</v>
      </c>
      <c r="E13" s="1568">
        <v>194300</v>
      </c>
      <c r="F13" s="529"/>
    </row>
    <row r="14" spans="1:6" ht="15" customHeight="1">
      <c r="A14" s="1567">
        <v>1998</v>
      </c>
      <c r="B14" s="1568">
        <v>248611</v>
      </c>
      <c r="C14" s="1568">
        <v>88061</v>
      </c>
      <c r="D14" s="1568">
        <v>985821</v>
      </c>
      <c r="E14" s="1568">
        <v>205953</v>
      </c>
      <c r="F14" s="529"/>
    </row>
    <row r="15" spans="1:6" ht="15" customHeight="1">
      <c r="A15" s="1567">
        <v>2000</v>
      </c>
      <c r="B15" s="1568">
        <v>255792</v>
      </c>
      <c r="C15" s="1568">
        <v>90857</v>
      </c>
      <c r="D15" s="1568">
        <v>1042468</v>
      </c>
      <c r="E15" s="1568">
        <v>217477</v>
      </c>
      <c r="F15" s="529"/>
    </row>
    <row r="16" spans="1:6" ht="15" customHeight="1">
      <c r="A16" s="1567">
        <v>2002</v>
      </c>
      <c r="B16" s="1568">
        <v>262687</v>
      </c>
      <c r="C16" s="1568">
        <v>92874</v>
      </c>
      <c r="D16" s="1568">
        <v>1097326</v>
      </c>
      <c r="E16" s="1568">
        <v>229744</v>
      </c>
      <c r="F16" s="529"/>
    </row>
    <row r="17" spans="1:6" ht="15" customHeight="1">
      <c r="A17" s="1567">
        <v>2004</v>
      </c>
      <c r="B17" s="1568">
        <v>270371</v>
      </c>
      <c r="C17" s="1568">
        <v>95197</v>
      </c>
      <c r="D17" s="1568">
        <v>1146181</v>
      </c>
      <c r="E17" s="1568">
        <v>241369</v>
      </c>
      <c r="F17" s="529"/>
    </row>
    <row r="18" spans="1:6" ht="15" customHeight="1">
      <c r="A18" s="1567">
        <v>2006</v>
      </c>
      <c r="B18" s="1568">
        <v>277927</v>
      </c>
      <c r="C18" s="1568">
        <v>97198</v>
      </c>
      <c r="D18" s="1568">
        <v>1194121</v>
      </c>
      <c r="E18" s="1568">
        <v>252533</v>
      </c>
      <c r="F18" s="529"/>
    </row>
    <row r="19" spans="1:6" ht="15" customHeight="1">
      <c r="A19" s="1567">
        <v>2008</v>
      </c>
      <c r="B19" s="1568">
        <v>286699</v>
      </c>
      <c r="C19" s="1568">
        <v>99426</v>
      </c>
      <c r="D19" s="1568">
        <v>1252224</v>
      </c>
      <c r="E19" s="1568">
        <v>267751</v>
      </c>
      <c r="F19" s="529"/>
    </row>
    <row r="20" spans="1:6" ht="15" customHeight="1">
      <c r="A20" s="1567">
        <v>2010</v>
      </c>
      <c r="B20" s="1568">
        <v>295049</v>
      </c>
      <c r="C20" s="1568">
        <v>101576</v>
      </c>
      <c r="D20" s="1568">
        <v>1320873</v>
      </c>
      <c r="E20" s="1568">
        <v>276517</v>
      </c>
      <c r="F20" s="529"/>
    </row>
    <row r="21" spans="1:6" ht="15" customHeight="1">
      <c r="A21" s="1567">
        <v>2012</v>
      </c>
      <c r="B21" s="1569">
        <v>303268</v>
      </c>
      <c r="C21" s="1568">
        <v>102551</v>
      </c>
      <c r="D21" s="1568">
        <v>1373521</v>
      </c>
      <c r="E21" s="1568">
        <v>280052</v>
      </c>
      <c r="F21" s="1570"/>
    </row>
    <row r="22" spans="1:6" ht="15" customHeight="1">
      <c r="A22" s="1567">
        <v>2014</v>
      </c>
      <c r="B22" s="1568">
        <v>311205</v>
      </c>
      <c r="C22" s="1568">
        <v>103972</v>
      </c>
      <c r="D22" s="1568">
        <v>1426932</v>
      </c>
      <c r="E22" s="1568">
        <v>288151</v>
      </c>
      <c r="F22" s="529"/>
    </row>
    <row r="23" spans="1:6" ht="15" customHeight="1">
      <c r="A23" s="1571">
        <v>2016</v>
      </c>
      <c r="B23" s="1572">
        <v>319480</v>
      </c>
      <c r="C23" s="1572">
        <v>104533</v>
      </c>
      <c r="D23" s="1572">
        <v>1472508</v>
      </c>
      <c r="E23" s="1572">
        <v>301323</v>
      </c>
      <c r="F23" s="529"/>
    </row>
    <row r="24" spans="1:6" ht="15" customHeight="1">
      <c r="A24" s="1571">
        <v>2018</v>
      </c>
      <c r="B24" s="1572">
        <v>327210</v>
      </c>
      <c r="C24" s="1572">
        <v>104908</v>
      </c>
      <c r="D24" s="1572">
        <v>1523085</v>
      </c>
      <c r="E24" s="1572">
        <v>311289</v>
      </c>
      <c r="F24" s="529"/>
    </row>
    <row r="25" spans="1:6" ht="15" customHeight="1">
      <c r="A25" s="1571">
        <v>2020</v>
      </c>
      <c r="B25" s="1572">
        <v>339623</v>
      </c>
      <c r="C25" s="1572">
        <v>107443</v>
      </c>
      <c r="D25" s="1572">
        <v>1565500</v>
      </c>
      <c r="E25" s="1572">
        <v>321982</v>
      </c>
      <c r="F25" s="529"/>
    </row>
    <row r="26" spans="1:6" ht="15" customHeight="1">
      <c r="A26" s="1571">
        <v>2022</v>
      </c>
      <c r="B26" s="1572">
        <v>343275</v>
      </c>
      <c r="C26" s="1572">
        <v>105267</v>
      </c>
      <c r="D26" s="1572">
        <v>1566016</v>
      </c>
      <c r="E26" s="1572">
        <v>323690</v>
      </c>
      <c r="F26" s="529"/>
    </row>
    <row r="27" spans="1:6" ht="15" customHeight="1">
      <c r="A27" s="1573">
        <v>2024</v>
      </c>
      <c r="B27" s="2355">
        <v>347772</v>
      </c>
      <c r="C27" s="2355">
        <v>103652</v>
      </c>
      <c r="D27" s="2355">
        <v>1596164</v>
      </c>
      <c r="E27" s="2355">
        <v>329045</v>
      </c>
      <c r="F27" s="529"/>
    </row>
    <row r="28" spans="1:6" ht="15" customHeight="1">
      <c r="A28" s="2877" t="s">
        <v>1841</v>
      </c>
      <c r="B28" s="2878"/>
      <c r="C28" s="2878"/>
      <c r="D28" s="2878"/>
      <c r="E28" s="2879"/>
      <c r="F28" s="529"/>
    </row>
    <row r="29" spans="1:6" ht="14.25" customHeight="1">
      <c r="A29" s="1565">
        <v>1970</v>
      </c>
      <c r="B29" s="1566">
        <v>114</v>
      </c>
      <c r="C29" s="1566">
        <v>36</v>
      </c>
      <c r="D29" s="1566">
        <v>261</v>
      </c>
      <c r="E29" s="1566">
        <v>76</v>
      </c>
      <c r="F29" s="529"/>
    </row>
    <row r="30" spans="1:6" ht="14.25" customHeight="1">
      <c r="A30" s="1567">
        <v>1980</v>
      </c>
      <c r="B30" s="1568">
        <v>134</v>
      </c>
      <c r="C30" s="1568">
        <v>46</v>
      </c>
      <c r="D30" s="1568">
        <v>416</v>
      </c>
      <c r="E30" s="1568">
        <v>99</v>
      </c>
      <c r="F30" s="529"/>
    </row>
    <row r="31" spans="1:6" ht="14.25" customHeight="1">
      <c r="A31" s="1567">
        <v>1986</v>
      </c>
      <c r="B31" s="1568">
        <v>157</v>
      </c>
      <c r="C31" s="1568">
        <v>55</v>
      </c>
      <c r="D31" s="1568">
        <v>526</v>
      </c>
      <c r="E31" s="1568">
        <v>112</v>
      </c>
      <c r="F31" s="529"/>
    </row>
    <row r="32" spans="1:6" ht="14.25" customHeight="1">
      <c r="A32" s="1567">
        <v>1988</v>
      </c>
      <c r="B32" s="1568">
        <v>164</v>
      </c>
      <c r="C32" s="1568">
        <v>58</v>
      </c>
      <c r="D32" s="1568">
        <v>566</v>
      </c>
      <c r="E32" s="1568">
        <v>117</v>
      </c>
      <c r="F32" s="529"/>
    </row>
    <row r="33" spans="1:6" ht="14.25" customHeight="1">
      <c r="A33" s="1567">
        <v>1990</v>
      </c>
      <c r="B33" s="1568">
        <v>171</v>
      </c>
      <c r="C33" s="1568">
        <v>60</v>
      </c>
      <c r="D33" s="1568">
        <v>603</v>
      </c>
      <c r="E33" s="1568">
        <v>122</v>
      </c>
      <c r="F33" s="529"/>
    </row>
    <row r="34" spans="1:6" ht="14.25" customHeight="1">
      <c r="A34" s="1567">
        <v>1992</v>
      </c>
      <c r="B34" s="1568">
        <v>177</v>
      </c>
      <c r="C34" s="1568">
        <v>62</v>
      </c>
      <c r="D34" s="1568">
        <v>639</v>
      </c>
      <c r="E34" s="1568">
        <v>130</v>
      </c>
      <c r="F34" s="529"/>
    </row>
    <row r="35" spans="1:6" ht="14.25" customHeight="1">
      <c r="A35" s="1567">
        <v>1994</v>
      </c>
      <c r="B35" s="1568">
        <v>184</v>
      </c>
      <c r="C35" s="1568">
        <v>65</v>
      </c>
      <c r="D35" s="1568">
        <v>689</v>
      </c>
      <c r="E35" s="1568">
        <v>142</v>
      </c>
      <c r="F35" s="529"/>
    </row>
    <row r="36" spans="1:6" ht="14.25" customHeight="1">
      <c r="A36" s="1567">
        <v>1996</v>
      </c>
      <c r="B36" s="1568">
        <v>191</v>
      </c>
      <c r="C36" s="1568">
        <v>68</v>
      </c>
      <c r="D36" s="1568">
        <v>738</v>
      </c>
      <c r="E36" s="1568">
        <v>154</v>
      </c>
      <c r="F36" s="529"/>
    </row>
    <row r="37" spans="1:6" ht="14.25" customHeight="1">
      <c r="A37" s="1567">
        <v>1998</v>
      </c>
      <c r="B37" s="1568">
        <v>197</v>
      </c>
      <c r="C37" s="1568">
        <v>70</v>
      </c>
      <c r="D37" s="1568">
        <v>779</v>
      </c>
      <c r="E37" s="1568">
        <v>163</v>
      </c>
      <c r="F37" s="529"/>
    </row>
    <row r="38" spans="1:6" ht="14.25" customHeight="1">
      <c r="A38" s="1567">
        <v>2000</v>
      </c>
      <c r="B38" s="1568">
        <v>202</v>
      </c>
      <c r="C38" s="1568">
        <v>72</v>
      </c>
      <c r="D38" s="1568">
        <v>821</v>
      </c>
      <c r="E38" s="1568">
        <v>171</v>
      </c>
      <c r="F38" s="529"/>
    </row>
    <row r="39" spans="1:6" ht="14.25" customHeight="1">
      <c r="A39" s="1567">
        <v>2002</v>
      </c>
      <c r="B39" s="1568">
        <v>206</v>
      </c>
      <c r="C39" s="1568">
        <v>73</v>
      </c>
      <c r="D39" s="1568">
        <v>861</v>
      </c>
      <c r="E39" s="1568">
        <v>180</v>
      </c>
      <c r="F39" s="529"/>
    </row>
    <row r="40" spans="1:6" ht="14.25" customHeight="1">
      <c r="A40" s="1567">
        <v>2004</v>
      </c>
      <c r="B40" s="1568">
        <v>212</v>
      </c>
      <c r="C40" s="1568">
        <v>75</v>
      </c>
      <c r="D40" s="1568">
        <v>898</v>
      </c>
      <c r="E40" s="1568">
        <v>189</v>
      </c>
      <c r="F40" s="529"/>
    </row>
    <row r="41" spans="1:6" ht="14.25" customHeight="1">
      <c r="A41" s="1567">
        <v>2006</v>
      </c>
      <c r="B41" s="1568">
        <v>218</v>
      </c>
      <c r="C41" s="1568">
        <v>76</v>
      </c>
      <c r="D41" s="1568">
        <v>935</v>
      </c>
      <c r="E41" s="1568">
        <v>198</v>
      </c>
      <c r="F41" s="529"/>
    </row>
    <row r="42" spans="1:6" ht="14.25" customHeight="1">
      <c r="A42" s="1567">
        <v>2008</v>
      </c>
      <c r="B42" s="1568">
        <v>225</v>
      </c>
      <c r="C42" s="1568">
        <v>78</v>
      </c>
      <c r="D42" s="1568">
        <v>981</v>
      </c>
      <c r="E42" s="1568">
        <v>210</v>
      </c>
      <c r="F42" s="529"/>
    </row>
    <row r="43" spans="1:6" ht="14.25" customHeight="1">
      <c r="A43" s="1567">
        <v>2010</v>
      </c>
      <c r="B43" s="1568">
        <v>230</v>
      </c>
      <c r="C43" s="1568">
        <v>79</v>
      </c>
      <c r="D43" s="1568">
        <v>1032</v>
      </c>
      <c r="E43" s="1568">
        <v>216</v>
      </c>
      <c r="F43" s="529"/>
    </row>
    <row r="44" spans="1:6" ht="14.25" customHeight="1">
      <c r="A44" s="1567">
        <v>2012</v>
      </c>
      <c r="B44" s="1569">
        <v>238</v>
      </c>
      <c r="C44" s="1568">
        <v>80</v>
      </c>
      <c r="D44" s="1568">
        <v>1077</v>
      </c>
      <c r="E44" s="1568">
        <v>220</v>
      </c>
      <c r="F44" s="529"/>
    </row>
    <row r="45" spans="1:6" ht="14.25" customHeight="1">
      <c r="A45" s="1567">
        <v>2014</v>
      </c>
      <c r="B45" s="1568">
        <v>245</v>
      </c>
      <c r="C45" s="1568">
        <v>82</v>
      </c>
      <c r="D45" s="1568">
        <v>1123</v>
      </c>
      <c r="E45" s="1568">
        <v>227</v>
      </c>
    </row>
    <row r="46" spans="1:6" s="1575" customFormat="1" ht="14.25" customHeight="1">
      <c r="A46" s="1571">
        <v>2016</v>
      </c>
      <c r="B46" s="1572">
        <v>252</v>
      </c>
      <c r="C46" s="1572">
        <v>82</v>
      </c>
      <c r="D46" s="1572">
        <v>1160</v>
      </c>
      <c r="E46" s="1572">
        <v>237</v>
      </c>
      <c r="F46" s="1574"/>
    </row>
    <row r="47" spans="1:6" s="1575" customFormat="1" ht="14.25" customHeight="1">
      <c r="A47" s="1571">
        <v>2018</v>
      </c>
      <c r="B47" s="1572">
        <v>258.8</v>
      </c>
      <c r="C47" s="1572">
        <v>83</v>
      </c>
      <c r="D47" s="1572">
        <v>1204.5999999999999</v>
      </c>
      <c r="E47" s="1572">
        <v>246.2</v>
      </c>
      <c r="F47" s="1574"/>
    </row>
    <row r="48" spans="1:6" s="1575" customFormat="1" ht="14.25" customHeight="1">
      <c r="A48" s="1571">
        <v>2020</v>
      </c>
      <c r="B48" s="1572">
        <v>269.2</v>
      </c>
      <c r="C48" s="1572">
        <v>85.2</v>
      </c>
      <c r="D48" s="1572">
        <v>1241</v>
      </c>
      <c r="E48" s="1572">
        <v>255.2</v>
      </c>
      <c r="F48" s="1574"/>
    </row>
    <row r="49" spans="1:6" s="1575" customFormat="1" ht="14.25" customHeight="1">
      <c r="A49" s="1571">
        <v>2022</v>
      </c>
      <c r="B49" s="1572">
        <v>274.7</v>
      </c>
      <c r="C49" s="1572">
        <v>84.2</v>
      </c>
      <c r="D49" s="1572">
        <v>1253.3</v>
      </c>
      <c r="E49" s="1572">
        <v>259.10000000000002</v>
      </c>
      <c r="F49" s="1574"/>
    </row>
    <row r="50" spans="1:6" ht="14.25" customHeight="1">
      <c r="A50" s="1573">
        <v>2024</v>
      </c>
      <c r="B50" s="2355">
        <v>280.89999999999998</v>
      </c>
      <c r="C50" s="2355">
        <v>83.7</v>
      </c>
      <c r="D50" s="2355">
        <v>1289.3</v>
      </c>
      <c r="E50" s="2355">
        <v>265.8</v>
      </c>
      <c r="F50" s="529"/>
    </row>
    <row r="51" spans="1:6" ht="13.5" customHeight="1">
      <c r="A51" s="215" t="s">
        <v>673</v>
      </c>
      <c r="B51" s="1576"/>
      <c r="C51" s="1576"/>
      <c r="D51" s="1576"/>
      <c r="E51" s="1576"/>
      <c r="F51" s="529"/>
    </row>
    <row r="52" spans="1:6" ht="13.5" customHeight="1">
      <c r="A52" s="1574" t="s">
        <v>1842</v>
      </c>
      <c r="B52" s="1574"/>
      <c r="C52" s="1574"/>
      <c r="D52" s="1574"/>
      <c r="E52" s="1574"/>
      <c r="F52" s="529"/>
    </row>
    <row r="53" spans="1:6" ht="13.5" customHeight="1">
      <c r="A53" s="1574"/>
      <c r="B53" s="1574"/>
      <c r="C53" s="1574"/>
      <c r="D53" s="1574"/>
      <c r="E53" s="1574"/>
      <c r="F53" s="529"/>
    </row>
    <row r="54" spans="1:6" ht="13.5" customHeight="1">
      <c r="A54" s="2786" t="s">
        <v>1843</v>
      </c>
      <c r="B54" s="2786"/>
      <c r="C54" s="2786"/>
      <c r="D54" s="2786"/>
      <c r="E54" s="2786"/>
      <c r="F54" s="1577"/>
    </row>
    <row r="55" spans="1:6">
      <c r="A55" s="529"/>
      <c r="B55" s="529"/>
      <c r="C55" s="529"/>
      <c r="D55" s="529"/>
      <c r="E55" s="529"/>
    </row>
    <row r="56" spans="1:6">
      <c r="A56" s="1260"/>
      <c r="B56" s="529"/>
      <c r="C56" s="529"/>
      <c r="D56" s="529"/>
      <c r="E56" s="529"/>
    </row>
    <row r="57" spans="1:6">
      <c r="A57" s="529"/>
      <c r="B57" s="529"/>
      <c r="C57" s="529"/>
      <c r="D57" s="529"/>
      <c r="E57" s="529"/>
    </row>
  </sheetData>
  <mergeCells count="3">
    <mergeCell ref="A5:E5"/>
    <mergeCell ref="A28:E28"/>
    <mergeCell ref="A54:E54"/>
  </mergeCells>
  <phoneticPr fontId="3"/>
  <pageMargins left="0.35433070866141736" right="0.35433070866141736" top="0.78740157480314965" bottom="0.78740157480314965" header="0.31496062992125984" footer="0.31496062992125984"/>
  <pageSetup paperSize="9" scale="88" orientation="portrait" horizontalDpi="4294967292" verticalDpi="4294967292"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03906-E3E8-4D01-8FB6-1BB91FA8EA9E}">
  <dimension ref="A1:Z27"/>
  <sheetViews>
    <sheetView showGridLines="0" zoomScaleNormal="100" zoomScaleSheetLayoutView="100" workbookViewId="0"/>
  </sheetViews>
  <sheetFormatPr defaultColWidth="12.83203125" defaultRowHeight="15.5"/>
  <cols>
    <col min="1" max="1" width="14.83203125" style="444" customWidth="1"/>
    <col min="2" max="2" width="13.08203125" style="444" customWidth="1"/>
    <col min="3" max="3" width="4.75" style="444" customWidth="1"/>
    <col min="4" max="26" width="5.25" style="444" customWidth="1"/>
    <col min="27" max="16384" width="12.83203125" style="444"/>
  </cols>
  <sheetData>
    <row r="1" spans="1:26" ht="25">
      <c r="A1" s="1578" t="s">
        <v>1844</v>
      </c>
      <c r="B1" s="1579"/>
      <c r="C1" s="1579"/>
      <c r="D1" s="1579"/>
      <c r="E1" s="1579"/>
      <c r="F1" s="1579"/>
      <c r="G1" s="1579"/>
      <c r="H1" s="1579"/>
      <c r="I1" s="1579"/>
      <c r="J1" s="1579"/>
      <c r="K1" s="1579"/>
      <c r="L1" s="1579"/>
      <c r="M1" s="1579"/>
      <c r="N1" s="1579"/>
      <c r="O1" s="1579"/>
      <c r="P1" s="1579"/>
      <c r="Q1" s="1579"/>
      <c r="R1" s="1579"/>
      <c r="S1" s="1579"/>
      <c r="T1" s="1579"/>
      <c r="U1" s="1579"/>
      <c r="V1" s="1579"/>
      <c r="W1" s="1579"/>
      <c r="X1" s="1579"/>
      <c r="Y1" s="1579"/>
      <c r="Z1" s="1579"/>
    </row>
    <row r="2" spans="1:26">
      <c r="A2" s="1579"/>
      <c r="B2" s="1579"/>
      <c r="C2" s="1579"/>
      <c r="D2" s="1579"/>
      <c r="E2" s="1579"/>
      <c r="F2" s="1579"/>
      <c r="G2" s="1579"/>
      <c r="H2" s="1579"/>
      <c r="I2" s="1579"/>
      <c r="J2" s="1579"/>
      <c r="K2" s="1579"/>
      <c r="L2" s="1579"/>
      <c r="M2" s="1579"/>
      <c r="N2" s="1579"/>
      <c r="O2" s="1579"/>
      <c r="P2" s="1579"/>
      <c r="Q2" s="1579"/>
      <c r="R2" s="1579"/>
      <c r="S2" s="1579"/>
      <c r="T2" s="1579"/>
      <c r="U2" s="1579"/>
      <c r="V2" s="1579"/>
      <c r="W2" s="1579"/>
      <c r="X2" s="1579"/>
      <c r="Y2" s="1579"/>
      <c r="Z2" s="1579"/>
    </row>
    <row r="3" spans="1:26">
      <c r="A3" s="555" t="s">
        <v>1845</v>
      </c>
      <c r="B3" s="1579"/>
      <c r="C3" s="1579"/>
      <c r="D3" s="1579"/>
      <c r="E3" s="1579"/>
      <c r="F3" s="1579"/>
      <c r="G3" s="1579"/>
      <c r="H3" s="1579"/>
      <c r="I3" s="1579"/>
      <c r="J3" s="1579"/>
      <c r="K3" s="1579"/>
      <c r="L3" s="1579"/>
      <c r="M3" s="1579"/>
      <c r="N3" s="1579"/>
      <c r="O3" s="1579"/>
      <c r="P3" s="1579"/>
      <c r="Q3" s="1579"/>
      <c r="R3" s="1579"/>
      <c r="S3" s="1579"/>
      <c r="T3" s="1579"/>
      <c r="U3" s="1579"/>
      <c r="V3" s="1579"/>
      <c r="W3" s="1579"/>
      <c r="X3" s="1579"/>
      <c r="Y3" s="1579"/>
      <c r="Z3" s="1579"/>
    </row>
    <row r="4" spans="1:26" ht="21.75" customHeight="1">
      <c r="A4" s="1580" t="s">
        <v>1846</v>
      </c>
      <c r="B4" s="1581" t="s">
        <v>1847</v>
      </c>
      <c r="C4" s="1582" t="s">
        <v>1848</v>
      </c>
      <c r="D4" s="1583">
        <v>1990</v>
      </c>
      <c r="E4" s="1583">
        <v>1995</v>
      </c>
      <c r="F4" s="1583">
        <v>2000</v>
      </c>
      <c r="G4" s="1583">
        <v>2005</v>
      </c>
      <c r="H4" s="1583">
        <v>2006</v>
      </c>
      <c r="I4" s="1583">
        <v>2007</v>
      </c>
      <c r="J4" s="1583">
        <v>2008</v>
      </c>
      <c r="K4" s="1583">
        <v>2009</v>
      </c>
      <c r="L4" s="1583">
        <v>2010</v>
      </c>
      <c r="M4" s="1583">
        <v>2011</v>
      </c>
      <c r="N4" s="1583">
        <v>2012</v>
      </c>
      <c r="O4" s="1583">
        <v>2013</v>
      </c>
      <c r="P4" s="1583">
        <v>2014</v>
      </c>
      <c r="Q4" s="1583">
        <v>2015</v>
      </c>
      <c r="R4" s="1583">
        <v>2016</v>
      </c>
      <c r="S4" s="1583">
        <v>2017</v>
      </c>
      <c r="T4" s="1583">
        <v>2018</v>
      </c>
      <c r="U4" s="1583">
        <v>2019</v>
      </c>
      <c r="V4" s="1583">
        <v>2020</v>
      </c>
      <c r="W4" s="1583">
        <v>2021</v>
      </c>
      <c r="X4" s="1583">
        <v>2022</v>
      </c>
      <c r="Y4" s="1583">
        <v>2023</v>
      </c>
      <c r="Z4" s="1583">
        <v>2024</v>
      </c>
    </row>
    <row r="5" spans="1:26" ht="18.75" customHeight="1">
      <c r="A5" s="1584" t="s">
        <v>651</v>
      </c>
      <c r="B5" s="1585" t="s">
        <v>1849</v>
      </c>
      <c r="C5" s="1594" t="s">
        <v>1850</v>
      </c>
      <c r="D5" s="1595">
        <v>1.28</v>
      </c>
      <c r="E5" s="1595">
        <v>1.35</v>
      </c>
      <c r="F5" s="1595">
        <v>1.72</v>
      </c>
      <c r="G5" s="1595">
        <v>1.3095000000000001</v>
      </c>
      <c r="H5" s="1595">
        <v>1.3280000000000001</v>
      </c>
      <c r="I5" s="1595">
        <v>1.1951000000000001</v>
      </c>
      <c r="J5" s="1595">
        <v>1.1921999999999999</v>
      </c>
      <c r="K5" s="1595">
        <v>1.2822</v>
      </c>
      <c r="L5" s="1595">
        <v>1.0902000000000001</v>
      </c>
      <c r="M5" s="1595">
        <v>0.96950000000000003</v>
      </c>
      <c r="N5" s="1595">
        <v>0.96579999999999999</v>
      </c>
      <c r="O5" s="1595">
        <v>1.0358000000000001</v>
      </c>
      <c r="P5" s="1595">
        <v>1.1093999999999999</v>
      </c>
      <c r="Q5" s="1595">
        <v>1.3310999999999999</v>
      </c>
      <c r="R5" s="1595">
        <v>1.3452</v>
      </c>
      <c r="S5" s="1595">
        <v>1.3047580767159199</v>
      </c>
      <c r="T5" s="1595">
        <v>1.3380000000000001</v>
      </c>
      <c r="U5" s="1595">
        <v>1.4385065442138201</v>
      </c>
      <c r="V5" s="1595">
        <v>1.4530851184701601</v>
      </c>
      <c r="W5" s="1595">
        <v>1.3312242595708099</v>
      </c>
      <c r="X5" s="1595">
        <v>1.4416644589652201</v>
      </c>
      <c r="Y5" s="1795">
        <v>1.50519106560509</v>
      </c>
      <c r="Z5" s="1595">
        <v>1.51535803855596</v>
      </c>
    </row>
    <row r="6" spans="1:26" ht="18.75" customHeight="1">
      <c r="A6" s="1584" t="s">
        <v>650</v>
      </c>
      <c r="B6" s="1585" t="s">
        <v>1851</v>
      </c>
      <c r="C6" s="1594" t="s">
        <v>1852</v>
      </c>
      <c r="D6" s="1595">
        <v>1.17</v>
      </c>
      <c r="E6" s="1595">
        <v>1.37</v>
      </c>
      <c r="F6" s="1595">
        <v>1.49</v>
      </c>
      <c r="G6" s="1595">
        <v>1.2118</v>
      </c>
      <c r="H6" s="1595">
        <v>1.1344000000000001</v>
      </c>
      <c r="I6" s="1595">
        <v>1.0741000000000001</v>
      </c>
      <c r="J6" s="1595">
        <v>1.0670999999999999</v>
      </c>
      <c r="K6" s="1595">
        <v>1.1431</v>
      </c>
      <c r="L6" s="1595">
        <v>1.0302</v>
      </c>
      <c r="M6" s="1595">
        <v>0.98950000000000005</v>
      </c>
      <c r="N6" s="1595">
        <v>0.99919999999999998</v>
      </c>
      <c r="O6" s="1595">
        <v>1.0298</v>
      </c>
      <c r="P6" s="1595">
        <v>1.1000000000000001</v>
      </c>
      <c r="Q6" s="1595">
        <v>1.2790999999999999</v>
      </c>
      <c r="R6" s="1595">
        <v>1.3253999999999999</v>
      </c>
      <c r="S6" s="1595">
        <v>1.298</v>
      </c>
      <c r="T6" s="1595">
        <v>1.296</v>
      </c>
      <c r="U6" s="1595">
        <v>1.32679336266012</v>
      </c>
      <c r="V6" s="1595">
        <v>1.34115267222386</v>
      </c>
      <c r="W6" s="1595">
        <v>1.2538769021267999</v>
      </c>
      <c r="X6" s="1595">
        <v>1.3015547747435501</v>
      </c>
      <c r="Y6" s="1795">
        <v>1.3499086407939</v>
      </c>
      <c r="Z6" s="1595">
        <v>1.36935976604091</v>
      </c>
    </row>
    <row r="7" spans="1:26" ht="18.75" customHeight="1">
      <c r="A7" s="1584" t="s">
        <v>1853</v>
      </c>
      <c r="B7" s="1585" t="s">
        <v>1854</v>
      </c>
      <c r="C7" s="1594" t="s">
        <v>1855</v>
      </c>
      <c r="D7" s="1595">
        <v>4.78320833333333</v>
      </c>
      <c r="E7" s="1595">
        <v>8.35</v>
      </c>
      <c r="F7" s="1595">
        <v>8.2799999999999994</v>
      </c>
      <c r="G7" s="1595">
        <v>8.1943000000000001</v>
      </c>
      <c r="H7" s="1595">
        <v>7.9733999999999998</v>
      </c>
      <c r="I7" s="1595">
        <v>7.6074999999999999</v>
      </c>
      <c r="J7" s="1595">
        <v>6.9486999999999997</v>
      </c>
      <c r="K7" s="1595">
        <v>6.8314000000000004</v>
      </c>
      <c r="L7" s="1595">
        <v>6.7702999999999998</v>
      </c>
      <c r="M7" s="1595">
        <v>6.4615</v>
      </c>
      <c r="N7" s="1595">
        <v>6.3122999999999996</v>
      </c>
      <c r="O7" s="1595">
        <v>6.1958000000000002</v>
      </c>
      <c r="P7" s="1595">
        <v>6.1433999999999997</v>
      </c>
      <c r="Q7" s="1595">
        <v>6.2275</v>
      </c>
      <c r="R7" s="1595">
        <v>6.6444999999999999</v>
      </c>
      <c r="S7" s="1595">
        <v>6.7590000000000003</v>
      </c>
      <c r="T7" s="1595">
        <v>6.6159999999999997</v>
      </c>
      <c r="U7" s="1595">
        <v>6.9083850099290096</v>
      </c>
      <c r="V7" s="1595">
        <v>6.9007672694492497</v>
      </c>
      <c r="W7" s="1595">
        <v>6.4489751802431599</v>
      </c>
      <c r="X7" s="1595">
        <v>6.7371581123711897</v>
      </c>
      <c r="Y7" s="1795">
        <v>7.0839984234363103</v>
      </c>
      <c r="Z7" s="1595">
        <v>7.1974911078991601</v>
      </c>
    </row>
    <row r="8" spans="1:26" ht="18.75" customHeight="1">
      <c r="A8" s="1584" t="s">
        <v>639</v>
      </c>
      <c r="B8" s="1585" t="s">
        <v>1856</v>
      </c>
      <c r="C8" s="1594" t="s">
        <v>1857</v>
      </c>
      <c r="D8" s="1595">
        <v>6.19</v>
      </c>
      <c r="E8" s="1595">
        <v>5.6</v>
      </c>
      <c r="F8" s="1595">
        <v>8.08</v>
      </c>
      <c r="G8" s="1595">
        <v>6</v>
      </c>
      <c r="H8" s="1595">
        <v>5.95</v>
      </c>
      <c r="I8" s="1595">
        <v>5.444</v>
      </c>
      <c r="J8" s="1595">
        <v>5.0979999999999999</v>
      </c>
      <c r="K8" s="1595">
        <v>5.3609999999999998</v>
      </c>
      <c r="L8" s="1595">
        <v>5.6239999999999997</v>
      </c>
      <c r="M8" s="1595">
        <v>5.3689999999999998</v>
      </c>
      <c r="N8" s="1595">
        <v>5.7919999999999998</v>
      </c>
      <c r="O8" s="1595">
        <v>5.6159999999999997</v>
      </c>
      <c r="P8" s="1595">
        <v>5.6120000000000001</v>
      </c>
      <c r="Q8" s="1595">
        <v>6.7279999999999998</v>
      </c>
      <c r="R8" s="1595">
        <v>6.7320000000000002</v>
      </c>
      <c r="S8" s="1595">
        <v>6.6029999999999998</v>
      </c>
      <c r="T8" s="1595">
        <v>6.3146187866666699</v>
      </c>
      <c r="U8" s="1595">
        <v>6.669446615</v>
      </c>
      <c r="V8" s="1595">
        <v>6.54215220416667</v>
      </c>
      <c r="W8" s="1595">
        <v>6.2871130825000003</v>
      </c>
      <c r="X8" s="1595">
        <v>7.0761518624999997</v>
      </c>
      <c r="Y8" s="1795">
        <v>6.8897025858333398</v>
      </c>
      <c r="Z8" s="1595">
        <v>6.8944814166666601</v>
      </c>
    </row>
    <row r="9" spans="1:26" ht="18.75" customHeight="1">
      <c r="A9" s="1584" t="s">
        <v>1858</v>
      </c>
      <c r="B9" s="1585" t="s">
        <v>1859</v>
      </c>
      <c r="C9" s="1594" t="s">
        <v>1860</v>
      </c>
      <c r="D9" s="1595">
        <v>1.27</v>
      </c>
      <c r="E9" s="1595">
        <v>1.31</v>
      </c>
      <c r="F9" s="2880">
        <v>1.08</v>
      </c>
      <c r="G9" s="2880">
        <v>0.80410000000000004</v>
      </c>
      <c r="H9" s="2880">
        <v>0.79710000000000003</v>
      </c>
      <c r="I9" s="2880">
        <v>0.73060000000000003</v>
      </c>
      <c r="J9" s="2880">
        <v>0.68269999999999997</v>
      </c>
      <c r="K9" s="2880">
        <v>0.7198</v>
      </c>
      <c r="L9" s="2880">
        <v>0.75430899010596097</v>
      </c>
      <c r="M9" s="2880">
        <v>0.71940000000000004</v>
      </c>
      <c r="N9" s="2880">
        <v>0.77829999999999999</v>
      </c>
      <c r="O9" s="2880">
        <v>0.75319999999999998</v>
      </c>
      <c r="P9" s="2880">
        <v>0.75370000000000004</v>
      </c>
      <c r="Q9" s="2880">
        <v>0.90169999999999995</v>
      </c>
      <c r="R9" s="2880">
        <v>0.90400000000000003</v>
      </c>
      <c r="S9" s="2881">
        <v>0.88700000000000001</v>
      </c>
      <c r="T9" s="2881">
        <v>0.84699999999999998</v>
      </c>
      <c r="U9" s="2881">
        <v>0.89</v>
      </c>
      <c r="V9" s="2881">
        <v>0.87550639698798305</v>
      </c>
      <c r="W9" s="2881">
        <v>0.84549413889045</v>
      </c>
      <c r="X9" s="2881">
        <v>0.94962375315694103</v>
      </c>
      <c r="Y9" s="2884">
        <v>0.92</v>
      </c>
      <c r="Z9" s="2881">
        <v>0.92388954611760599</v>
      </c>
    </row>
    <row r="10" spans="1:26" ht="18.75" customHeight="1">
      <c r="A10" s="1584" t="s">
        <v>637</v>
      </c>
      <c r="B10" s="1585" t="s">
        <v>1861</v>
      </c>
      <c r="C10" s="1594" t="s">
        <v>1862</v>
      </c>
      <c r="D10" s="1595">
        <v>11.37</v>
      </c>
      <c r="E10" s="1595">
        <v>10.08</v>
      </c>
      <c r="F10" s="2880"/>
      <c r="G10" s="2880"/>
      <c r="H10" s="2880"/>
      <c r="I10" s="2880"/>
      <c r="J10" s="2880"/>
      <c r="K10" s="2880"/>
      <c r="L10" s="2880"/>
      <c r="M10" s="2880"/>
      <c r="N10" s="2880"/>
      <c r="O10" s="2880"/>
      <c r="P10" s="2880"/>
      <c r="Q10" s="2880"/>
      <c r="R10" s="2880"/>
      <c r="S10" s="2882"/>
      <c r="T10" s="2882"/>
      <c r="U10" s="2882"/>
      <c r="V10" s="2882"/>
      <c r="W10" s="2882"/>
      <c r="X10" s="2882"/>
      <c r="Y10" s="2885"/>
      <c r="Z10" s="2882"/>
    </row>
    <row r="11" spans="1:26" ht="18.75" customHeight="1">
      <c r="A11" s="1584" t="s">
        <v>638</v>
      </c>
      <c r="B11" s="1585" t="s">
        <v>1863</v>
      </c>
      <c r="C11" s="1594" t="s">
        <v>1864</v>
      </c>
      <c r="D11" s="1595">
        <v>33.42</v>
      </c>
      <c r="E11" s="1595">
        <v>29.48</v>
      </c>
      <c r="F11" s="2880"/>
      <c r="G11" s="2880"/>
      <c r="H11" s="2880"/>
      <c r="I11" s="2880"/>
      <c r="J11" s="2880"/>
      <c r="K11" s="2880"/>
      <c r="L11" s="2880"/>
      <c r="M11" s="2880"/>
      <c r="N11" s="2880"/>
      <c r="O11" s="2880"/>
      <c r="P11" s="2880"/>
      <c r="Q11" s="2880"/>
      <c r="R11" s="2880"/>
      <c r="S11" s="2882"/>
      <c r="T11" s="2882"/>
      <c r="U11" s="2882"/>
      <c r="V11" s="2882"/>
      <c r="W11" s="2882"/>
      <c r="X11" s="2882"/>
      <c r="Y11" s="2885"/>
      <c r="Z11" s="2882"/>
    </row>
    <row r="12" spans="1:26" ht="18.75" customHeight="1">
      <c r="A12" s="1584" t="s">
        <v>640</v>
      </c>
      <c r="B12" s="1585" t="s">
        <v>1865</v>
      </c>
      <c r="C12" s="1594" t="s">
        <v>1866</v>
      </c>
      <c r="D12" s="1595">
        <v>5.45</v>
      </c>
      <c r="E12" s="1595">
        <v>4.99</v>
      </c>
      <c r="F12" s="2880"/>
      <c r="G12" s="2880"/>
      <c r="H12" s="2880"/>
      <c r="I12" s="2880"/>
      <c r="J12" s="2880"/>
      <c r="K12" s="2880"/>
      <c r="L12" s="2880"/>
      <c r="M12" s="2880"/>
      <c r="N12" s="2880"/>
      <c r="O12" s="2880"/>
      <c r="P12" s="2880"/>
      <c r="Q12" s="2880"/>
      <c r="R12" s="2880"/>
      <c r="S12" s="2882"/>
      <c r="T12" s="2882"/>
      <c r="U12" s="2882"/>
      <c r="V12" s="2882"/>
      <c r="W12" s="2882"/>
      <c r="X12" s="2882"/>
      <c r="Y12" s="2885"/>
      <c r="Z12" s="2882"/>
    </row>
    <row r="13" spans="1:26" ht="18.75" customHeight="1">
      <c r="A13" s="1584" t="s">
        <v>641</v>
      </c>
      <c r="B13" s="1585" t="s">
        <v>1867</v>
      </c>
      <c r="C13" s="1594" t="s">
        <v>1868</v>
      </c>
      <c r="D13" s="1595">
        <v>1.62</v>
      </c>
      <c r="E13" s="1595">
        <v>1.43</v>
      </c>
      <c r="F13" s="2880"/>
      <c r="G13" s="2880"/>
      <c r="H13" s="2880"/>
      <c r="I13" s="2880"/>
      <c r="J13" s="2880"/>
      <c r="K13" s="2880"/>
      <c r="L13" s="2880"/>
      <c r="M13" s="2880"/>
      <c r="N13" s="2880"/>
      <c r="O13" s="2880"/>
      <c r="P13" s="2880"/>
      <c r="Q13" s="2880"/>
      <c r="R13" s="2880"/>
      <c r="S13" s="2882"/>
      <c r="T13" s="2882"/>
      <c r="U13" s="2882"/>
      <c r="V13" s="2882"/>
      <c r="W13" s="2882"/>
      <c r="X13" s="2882"/>
      <c r="Y13" s="2885"/>
      <c r="Z13" s="2882"/>
    </row>
    <row r="14" spans="1:26" ht="18.75" customHeight="1">
      <c r="A14" s="1584" t="s">
        <v>643</v>
      </c>
      <c r="B14" s="1585" t="s">
        <v>1869</v>
      </c>
      <c r="C14" s="1594" t="s">
        <v>1870</v>
      </c>
      <c r="D14" s="1595">
        <v>1198.0999999999999</v>
      </c>
      <c r="E14" s="1595">
        <v>1629.6</v>
      </c>
      <c r="F14" s="2880"/>
      <c r="G14" s="2880"/>
      <c r="H14" s="2880"/>
      <c r="I14" s="2880"/>
      <c r="J14" s="2880"/>
      <c r="K14" s="2880"/>
      <c r="L14" s="2880"/>
      <c r="M14" s="2880"/>
      <c r="N14" s="2880"/>
      <c r="O14" s="2880"/>
      <c r="P14" s="2880"/>
      <c r="Q14" s="2880"/>
      <c r="R14" s="2880"/>
      <c r="S14" s="2882"/>
      <c r="T14" s="2882"/>
      <c r="U14" s="2882"/>
      <c r="V14" s="2882"/>
      <c r="W14" s="2882"/>
      <c r="X14" s="2882"/>
      <c r="Y14" s="2885"/>
      <c r="Z14" s="2882"/>
    </row>
    <row r="15" spans="1:26" ht="18.75" customHeight="1">
      <c r="A15" s="1584" t="s">
        <v>644</v>
      </c>
      <c r="B15" s="1585" t="s">
        <v>1871</v>
      </c>
      <c r="C15" s="1594" t="s">
        <v>1872</v>
      </c>
      <c r="D15" s="1595">
        <v>1.82</v>
      </c>
      <c r="E15" s="1595">
        <v>1.61</v>
      </c>
      <c r="F15" s="2880"/>
      <c r="G15" s="2880"/>
      <c r="H15" s="2880"/>
      <c r="I15" s="2880"/>
      <c r="J15" s="2880"/>
      <c r="K15" s="2880"/>
      <c r="L15" s="2880"/>
      <c r="M15" s="2880"/>
      <c r="N15" s="2880"/>
      <c r="O15" s="2880"/>
      <c r="P15" s="2880"/>
      <c r="Q15" s="2880"/>
      <c r="R15" s="2880"/>
      <c r="S15" s="2882"/>
      <c r="T15" s="2882"/>
      <c r="U15" s="2882"/>
      <c r="V15" s="2882"/>
      <c r="W15" s="2882"/>
      <c r="X15" s="2882"/>
      <c r="Y15" s="2885"/>
      <c r="Z15" s="2882"/>
    </row>
    <row r="16" spans="1:26" ht="18.75" customHeight="1">
      <c r="A16" s="1584" t="s">
        <v>1873</v>
      </c>
      <c r="B16" s="1585" t="s">
        <v>1874</v>
      </c>
      <c r="C16" s="1594" t="s">
        <v>1875</v>
      </c>
      <c r="D16" s="1595">
        <v>142.55000000000001</v>
      </c>
      <c r="E16" s="1595">
        <v>149.97</v>
      </c>
      <c r="F16" s="2880"/>
      <c r="G16" s="2880"/>
      <c r="H16" s="2880"/>
      <c r="I16" s="2880"/>
      <c r="J16" s="2880"/>
      <c r="K16" s="2880"/>
      <c r="L16" s="2880"/>
      <c r="M16" s="2880"/>
      <c r="N16" s="2880"/>
      <c r="O16" s="2880"/>
      <c r="P16" s="2880"/>
      <c r="Q16" s="2880"/>
      <c r="R16" s="2880"/>
      <c r="S16" s="2882"/>
      <c r="T16" s="2882"/>
      <c r="U16" s="2882"/>
      <c r="V16" s="2882"/>
      <c r="W16" s="2882"/>
      <c r="X16" s="2882"/>
      <c r="Y16" s="2885"/>
      <c r="Z16" s="2882"/>
    </row>
    <row r="17" spans="1:26" ht="18.75" customHeight="1">
      <c r="A17" s="1584" t="s">
        <v>645</v>
      </c>
      <c r="B17" s="1585" t="s">
        <v>1876</v>
      </c>
      <c r="C17" s="1594" t="s">
        <v>1877</v>
      </c>
      <c r="D17" s="1595">
        <v>101.93</v>
      </c>
      <c r="E17" s="1595">
        <v>124.69</v>
      </c>
      <c r="F17" s="2880"/>
      <c r="G17" s="2880"/>
      <c r="H17" s="2880"/>
      <c r="I17" s="2880"/>
      <c r="J17" s="2880"/>
      <c r="K17" s="2880"/>
      <c r="L17" s="2880"/>
      <c r="M17" s="2880"/>
      <c r="N17" s="2880"/>
      <c r="O17" s="2880"/>
      <c r="P17" s="2880"/>
      <c r="Q17" s="2880"/>
      <c r="R17" s="2880"/>
      <c r="S17" s="2883"/>
      <c r="T17" s="2883"/>
      <c r="U17" s="2883"/>
      <c r="V17" s="2883"/>
      <c r="W17" s="2883"/>
      <c r="X17" s="2883"/>
      <c r="Y17" s="2886"/>
      <c r="Z17" s="2883"/>
    </row>
    <row r="18" spans="1:26" ht="18.75" customHeight="1">
      <c r="A18" s="1584" t="s">
        <v>652</v>
      </c>
      <c r="B18" s="1585" t="s">
        <v>1878</v>
      </c>
      <c r="C18" s="1594" t="s">
        <v>1879</v>
      </c>
      <c r="D18" s="1595">
        <v>144.79</v>
      </c>
      <c r="E18" s="1595">
        <v>94.06</v>
      </c>
      <c r="F18" s="1595">
        <v>107.77</v>
      </c>
      <c r="G18" s="1595">
        <v>110.218</v>
      </c>
      <c r="H18" s="1595">
        <v>116.29900000000001</v>
      </c>
      <c r="I18" s="1595">
        <v>117.754</v>
      </c>
      <c r="J18" s="1595">
        <v>103.35899999999999</v>
      </c>
      <c r="K18" s="1595">
        <v>93.57</v>
      </c>
      <c r="L18" s="1595">
        <v>87.78</v>
      </c>
      <c r="M18" s="1595">
        <v>79.807000000000002</v>
      </c>
      <c r="N18" s="1595">
        <v>79.790000000000006</v>
      </c>
      <c r="O18" s="1595">
        <v>97.596000000000004</v>
      </c>
      <c r="P18" s="1595">
        <v>105.944781034025</v>
      </c>
      <c r="Q18" s="1595">
        <v>121.044</v>
      </c>
      <c r="R18" s="1595">
        <v>108.79300000000001</v>
      </c>
      <c r="S18" s="1595">
        <v>112.166</v>
      </c>
      <c r="T18" s="1595">
        <v>110.423</v>
      </c>
      <c r="U18" s="1595">
        <v>109.009665900863</v>
      </c>
      <c r="V18" s="1595">
        <v>106.77458226243699</v>
      </c>
      <c r="W18" s="1595">
        <v>109.754323839417</v>
      </c>
      <c r="X18" s="1595">
        <v>131.49814044376399</v>
      </c>
      <c r="Y18" s="1795">
        <v>140.49110006234</v>
      </c>
      <c r="Z18" s="1595">
        <v>151.36629130275099</v>
      </c>
    </row>
    <row r="19" spans="1:26" ht="18.75" customHeight="1">
      <c r="A19" s="1584" t="s">
        <v>1880</v>
      </c>
      <c r="B19" s="1585" t="s">
        <v>1881</v>
      </c>
      <c r="C19" s="1594" t="s">
        <v>1882</v>
      </c>
      <c r="D19" s="1596">
        <v>707.76583333333303</v>
      </c>
      <c r="E19" s="1596">
        <v>771.25416666666695</v>
      </c>
      <c r="F19" s="1597">
        <v>1130.3625</v>
      </c>
      <c r="G19" s="1597">
        <v>1024.32833333333</v>
      </c>
      <c r="H19" s="1597">
        <v>955.34083333333297</v>
      </c>
      <c r="I19" s="1597">
        <v>929.37583333333305</v>
      </c>
      <c r="J19" s="1597">
        <v>1100.1258333333301</v>
      </c>
      <c r="K19" s="1597">
        <v>1277.24583333333</v>
      </c>
      <c r="L19" s="1597">
        <v>1156.46</v>
      </c>
      <c r="M19" s="1597">
        <v>1108.2333333333299</v>
      </c>
      <c r="N19" s="1597">
        <v>1126.80666666667</v>
      </c>
      <c r="O19" s="1597">
        <v>1094.9825000000001</v>
      </c>
      <c r="P19" s="1597">
        <v>1052.8399999999999</v>
      </c>
      <c r="Q19" s="1597">
        <v>1130.9525000000001</v>
      </c>
      <c r="R19" s="1597">
        <v>1160.7674999999999</v>
      </c>
      <c r="S19" s="1597">
        <v>1131.0008333333301</v>
      </c>
      <c r="T19" s="1597">
        <v>1100.16333333333</v>
      </c>
      <c r="U19" s="1597">
        <v>1165.3575000000001</v>
      </c>
      <c r="V19" s="1597">
        <v>1180.26583333333</v>
      </c>
      <c r="W19" s="1597">
        <v>1143.95166666667</v>
      </c>
      <c r="X19" s="1597">
        <v>1291.4466666666699</v>
      </c>
      <c r="Y19" s="1796">
        <v>1305.6624999999999</v>
      </c>
      <c r="Z19" s="1597">
        <v>1363.375</v>
      </c>
    </row>
    <row r="20" spans="1:26" ht="18.75" customHeight="1">
      <c r="A20" s="1584" t="s">
        <v>646</v>
      </c>
      <c r="B20" s="1585" t="s">
        <v>1883</v>
      </c>
      <c r="C20" s="1594" t="s">
        <v>1884</v>
      </c>
      <c r="D20" s="1595">
        <v>5.92</v>
      </c>
      <c r="E20" s="1595">
        <v>7.13</v>
      </c>
      <c r="F20" s="1595">
        <v>9.16</v>
      </c>
      <c r="G20" s="1595">
        <v>7.4730999999999996</v>
      </c>
      <c r="H20" s="1595">
        <v>7.3781999999999996</v>
      </c>
      <c r="I20" s="1595">
        <v>6.7587999999999999</v>
      </c>
      <c r="J20" s="1595">
        <v>6.5911</v>
      </c>
      <c r="K20" s="1595">
        <v>7.6538000000000004</v>
      </c>
      <c r="L20" s="1595">
        <v>7.2074999999999996</v>
      </c>
      <c r="M20" s="1595">
        <v>6.4935</v>
      </c>
      <c r="N20" s="1595">
        <v>6.7750000000000004</v>
      </c>
      <c r="O20" s="1595">
        <v>6.5140000000000002</v>
      </c>
      <c r="P20" s="1595">
        <v>6.8608000000000002</v>
      </c>
      <c r="Q20" s="1595">
        <v>8.4347999999999992</v>
      </c>
      <c r="R20" s="1595">
        <v>8.5619999999999994</v>
      </c>
      <c r="S20" s="1595">
        <v>8.5489999999999995</v>
      </c>
      <c r="T20" s="1595">
        <v>8.6929999999999996</v>
      </c>
      <c r="U20" s="1595">
        <v>9.4583491666666593</v>
      </c>
      <c r="V20" s="1595">
        <v>9.2103090284208502</v>
      </c>
      <c r="W20" s="1595">
        <v>8.5765667160737795</v>
      </c>
      <c r="X20" s="1595">
        <v>10.114251277564</v>
      </c>
      <c r="Y20" s="1795">
        <v>10.610161296553599</v>
      </c>
      <c r="Z20" s="1595">
        <v>10.5676364344775</v>
      </c>
    </row>
    <row r="21" spans="1:26" ht="18.75" customHeight="1">
      <c r="A21" s="1586" t="s">
        <v>628</v>
      </c>
      <c r="B21" s="1587" t="s">
        <v>1885</v>
      </c>
      <c r="C21" s="1594" t="s">
        <v>1886</v>
      </c>
      <c r="D21" s="1595">
        <v>1.39</v>
      </c>
      <c r="E21" s="1595">
        <v>1.18</v>
      </c>
      <c r="F21" s="1595">
        <v>1.69</v>
      </c>
      <c r="G21" s="1595">
        <v>1.2451000000000001</v>
      </c>
      <c r="H21" s="1595">
        <v>1.2538</v>
      </c>
      <c r="I21" s="1595">
        <v>1.2003999999999999</v>
      </c>
      <c r="J21" s="1595">
        <v>1.0831</v>
      </c>
      <c r="K21" s="1595">
        <v>1.0881000000000001</v>
      </c>
      <c r="L21" s="1595">
        <v>1.0428999999999999</v>
      </c>
      <c r="M21" s="1595">
        <v>0.88800000000000001</v>
      </c>
      <c r="N21" s="1595">
        <v>0.93769999999999998</v>
      </c>
      <c r="O21" s="1595">
        <v>0.92689999999999995</v>
      </c>
      <c r="P21" s="1595">
        <v>0.91620000000000001</v>
      </c>
      <c r="Q21" s="1595">
        <v>0.96240000000000003</v>
      </c>
      <c r="R21" s="1595">
        <v>0.98519999999999996</v>
      </c>
      <c r="S21" s="1595">
        <v>0.98469166666666696</v>
      </c>
      <c r="T21" s="1595">
        <v>0.97799999999999998</v>
      </c>
      <c r="U21" s="1595">
        <v>0.99377499999999996</v>
      </c>
      <c r="V21" s="1595">
        <v>0.93884166666666702</v>
      </c>
      <c r="W21" s="1595">
        <v>0.91384583333333302</v>
      </c>
      <c r="X21" s="1595">
        <v>0.95483249999999997</v>
      </c>
      <c r="Y21" s="1795">
        <v>0.89849000000000001</v>
      </c>
      <c r="Z21" s="1595">
        <v>0.88044083333333301</v>
      </c>
    </row>
    <row r="22" spans="1:26" ht="18.75" customHeight="1">
      <c r="A22" s="1584" t="s">
        <v>1887</v>
      </c>
      <c r="B22" s="1585" t="s">
        <v>1888</v>
      </c>
      <c r="C22" s="1594" t="s">
        <v>1889</v>
      </c>
      <c r="D22" s="1595">
        <v>0.56000000000000005</v>
      </c>
      <c r="E22" s="1595">
        <v>0.63</v>
      </c>
      <c r="F22" s="1595">
        <v>0.66</v>
      </c>
      <c r="G22" s="1595">
        <v>0.55000000000000004</v>
      </c>
      <c r="H22" s="1595">
        <v>0.54</v>
      </c>
      <c r="I22" s="1595">
        <v>0.5</v>
      </c>
      <c r="J22" s="1595">
        <v>0.54400000000000004</v>
      </c>
      <c r="K22" s="1595">
        <v>0.64200000000000002</v>
      </c>
      <c r="L22" s="1595">
        <v>0.64700000000000002</v>
      </c>
      <c r="M22" s="1595">
        <v>0.624</v>
      </c>
      <c r="N22" s="1595">
        <v>0.63300000000000001</v>
      </c>
      <c r="O22" s="1595">
        <v>0.64</v>
      </c>
      <c r="P22" s="1595">
        <v>0.60799999999999998</v>
      </c>
      <c r="Q22" s="1595">
        <v>0.65454547893142601</v>
      </c>
      <c r="R22" s="1595">
        <v>0.74099999999999999</v>
      </c>
      <c r="S22" s="1595">
        <v>0.77700000000000002</v>
      </c>
      <c r="T22" s="1595">
        <v>0.75</v>
      </c>
      <c r="U22" s="1595">
        <v>0.78344511001192896</v>
      </c>
      <c r="V22" s="1595">
        <v>0.77999957669715303</v>
      </c>
      <c r="W22" s="1595">
        <v>0.72706494468832195</v>
      </c>
      <c r="X22" s="1595">
        <v>0.811301715827773</v>
      </c>
      <c r="Y22" s="1795">
        <v>0.80453890673435302</v>
      </c>
      <c r="Z22" s="1595">
        <v>0.78241458098626104</v>
      </c>
    </row>
    <row r="23" spans="1:26" ht="18.75" customHeight="1">
      <c r="A23" s="1584" t="s">
        <v>649</v>
      </c>
      <c r="B23" s="1585" t="s">
        <v>1890</v>
      </c>
      <c r="C23" s="1594" t="s">
        <v>1891</v>
      </c>
      <c r="D23" s="1595">
        <v>1</v>
      </c>
      <c r="E23" s="1595">
        <v>1</v>
      </c>
      <c r="F23" s="1595">
        <v>1</v>
      </c>
      <c r="G23" s="1595">
        <v>1</v>
      </c>
      <c r="H23" s="1595">
        <v>1</v>
      </c>
      <c r="I23" s="1595">
        <v>1</v>
      </c>
      <c r="J23" s="1595">
        <v>1</v>
      </c>
      <c r="K23" s="1595">
        <v>1</v>
      </c>
      <c r="L23" s="1595">
        <v>1</v>
      </c>
      <c r="M23" s="1595">
        <v>1</v>
      </c>
      <c r="N23" s="1595">
        <v>1</v>
      </c>
      <c r="O23" s="1595">
        <v>1</v>
      </c>
      <c r="P23" s="1595">
        <v>1</v>
      </c>
      <c r="Q23" s="1595">
        <v>1</v>
      </c>
      <c r="R23" s="1595">
        <v>1</v>
      </c>
      <c r="S23" s="1595">
        <v>1</v>
      </c>
      <c r="T23" s="1595">
        <v>1</v>
      </c>
      <c r="U23" s="1595">
        <v>1</v>
      </c>
      <c r="V23" s="1595">
        <v>1</v>
      </c>
      <c r="W23" s="1595">
        <v>1</v>
      </c>
      <c r="X23" s="1595">
        <v>1</v>
      </c>
      <c r="Y23" s="1795">
        <v>1</v>
      </c>
      <c r="Z23" s="1595">
        <v>1</v>
      </c>
    </row>
    <row r="24" spans="1:26" ht="17.25" customHeight="1">
      <c r="A24" s="1588" t="s">
        <v>223</v>
      </c>
      <c r="B24" s="1589"/>
      <c r="C24" s="1590"/>
      <c r="D24" s="1591"/>
      <c r="E24" s="1591"/>
      <c r="F24" s="1591"/>
      <c r="G24" s="1591"/>
      <c r="H24" s="1591"/>
      <c r="I24" s="1591"/>
      <c r="J24" s="1591"/>
      <c r="K24" s="1591"/>
      <c r="L24" s="1591"/>
      <c r="M24" s="1591"/>
      <c r="N24" s="1591"/>
      <c r="O24" s="1591"/>
      <c r="P24" s="1591"/>
      <c r="Q24" s="1591"/>
      <c r="R24" s="1591"/>
      <c r="S24" s="1591"/>
      <c r="T24" s="1591"/>
      <c r="U24" s="1591"/>
      <c r="V24" s="1591"/>
      <c r="W24" s="1591"/>
      <c r="X24" s="1591"/>
      <c r="Y24" s="1591"/>
      <c r="Z24" s="1591"/>
    </row>
    <row r="25" spans="1:26" ht="14.25" customHeight="1">
      <c r="A25" s="1592" t="s">
        <v>1892</v>
      </c>
      <c r="B25" s="1579"/>
      <c r="C25" s="1579"/>
      <c r="D25" s="1579"/>
      <c r="E25" s="1579"/>
      <c r="F25" s="1579"/>
      <c r="G25" s="1579"/>
      <c r="H25" s="1579"/>
      <c r="I25" s="1579"/>
      <c r="J25" s="1579"/>
      <c r="K25" s="1579"/>
      <c r="L25" s="1579"/>
      <c r="M25" s="1579"/>
      <c r="N25" s="1579"/>
      <c r="O25" s="1579"/>
      <c r="P25" s="1579"/>
      <c r="Q25" s="1579"/>
      <c r="R25" s="1579"/>
      <c r="S25" s="1579"/>
      <c r="T25" s="1579"/>
      <c r="U25" s="1579"/>
      <c r="V25" s="1579"/>
      <c r="W25" s="1579"/>
      <c r="X25" s="1579"/>
      <c r="Y25" s="1579"/>
      <c r="Z25" s="1579"/>
    </row>
    <row r="26" spans="1:26" ht="15" customHeight="1">
      <c r="A26" s="1579"/>
      <c r="B26" s="1579"/>
      <c r="C26" s="1579"/>
      <c r="D26" s="1579"/>
      <c r="E26" s="1579"/>
      <c r="F26" s="1579"/>
      <c r="G26" s="1579"/>
      <c r="H26" s="1579"/>
      <c r="I26" s="1579"/>
      <c r="J26" s="1579"/>
      <c r="K26" s="1579"/>
      <c r="L26" s="1579"/>
      <c r="M26" s="1579"/>
      <c r="N26" s="1579"/>
      <c r="O26" s="1579"/>
      <c r="P26" s="1579"/>
      <c r="Q26" s="1579"/>
      <c r="R26" s="1579"/>
      <c r="S26" s="1579"/>
      <c r="T26" s="1579"/>
      <c r="U26" s="1579"/>
      <c r="V26" s="1579"/>
      <c r="W26" s="1579"/>
      <c r="X26" s="1579"/>
      <c r="Y26" s="1579"/>
      <c r="Z26" s="1579"/>
    </row>
    <row r="27" spans="1:26" ht="18.75" customHeight="1">
      <c r="A27" s="1593" t="s">
        <v>1893</v>
      </c>
      <c r="B27" s="1579"/>
      <c r="C27" s="1579"/>
      <c r="D27" s="1579"/>
      <c r="E27" s="1579"/>
      <c r="F27" s="1579"/>
      <c r="G27" s="1579"/>
      <c r="H27" s="1579"/>
      <c r="I27" s="1579"/>
      <c r="J27" s="1579"/>
      <c r="K27" s="1579"/>
      <c r="L27" s="1579"/>
      <c r="M27" s="1579"/>
      <c r="N27" s="1579"/>
      <c r="O27" s="1579"/>
      <c r="P27" s="1579"/>
      <c r="Q27" s="1579"/>
      <c r="R27" s="1579"/>
      <c r="S27" s="1579"/>
      <c r="T27" s="1579"/>
      <c r="U27" s="1579"/>
      <c r="V27" s="1579"/>
      <c r="W27" s="1579"/>
      <c r="X27" s="1579"/>
      <c r="Y27" s="1579"/>
      <c r="Z27" s="1579"/>
    </row>
  </sheetData>
  <mergeCells count="21">
    <mergeCell ref="X9:X17"/>
    <mergeCell ref="Y9:Y17"/>
    <mergeCell ref="Z9:Z17"/>
    <mergeCell ref="R9:R17"/>
    <mergeCell ref="S9:S17"/>
    <mergeCell ref="T9:T17"/>
    <mergeCell ref="U9:U17"/>
    <mergeCell ref="V9:V17"/>
    <mergeCell ref="W9:W17"/>
    <mergeCell ref="Q9:Q17"/>
    <mergeCell ref="F9:F17"/>
    <mergeCell ref="G9:G17"/>
    <mergeCell ref="H9:H17"/>
    <mergeCell ref="I9:I17"/>
    <mergeCell ref="J9:J17"/>
    <mergeCell ref="K9:K17"/>
    <mergeCell ref="L9:L17"/>
    <mergeCell ref="M9:M17"/>
    <mergeCell ref="N9:N17"/>
    <mergeCell ref="O9:O17"/>
    <mergeCell ref="P9:P17"/>
  </mergeCells>
  <phoneticPr fontId="3"/>
  <pageMargins left="0.74803149606299213" right="0.74803149606299213" top="0.98425196850393704" bottom="0.98425196850393704" header="0.51181102362204722" footer="0.51181102362204722"/>
  <pageSetup paperSize="9" scale="7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9664D-1BF6-4352-A890-E2C94FD0F7E4}">
  <dimension ref="A1:AA22"/>
  <sheetViews>
    <sheetView showGridLines="0" zoomScaleNormal="100" zoomScaleSheetLayoutView="100" workbookViewId="0">
      <pane xSplit="1" topLeftCell="B1" activePane="topRight" state="frozen"/>
      <selection pane="topRight"/>
    </sheetView>
  </sheetViews>
  <sheetFormatPr defaultColWidth="12.83203125" defaultRowHeight="15.5"/>
  <cols>
    <col min="1" max="1" width="16" style="11" customWidth="1"/>
    <col min="2" max="26" width="6.58203125" style="11" customWidth="1"/>
    <col min="27" max="16384" width="12.83203125" style="11"/>
  </cols>
  <sheetData>
    <row r="1" spans="1:26" ht="23.5">
      <c r="A1" s="151" t="s">
        <v>190</v>
      </c>
      <c r="B1" s="152"/>
      <c r="C1" s="152"/>
      <c r="D1" s="152"/>
      <c r="E1" s="152"/>
      <c r="F1" s="152"/>
      <c r="G1" s="152"/>
      <c r="H1" s="152"/>
      <c r="I1" s="152"/>
      <c r="J1" s="152"/>
      <c r="K1" s="152"/>
      <c r="L1" s="152"/>
      <c r="M1" s="152"/>
      <c r="N1" s="152"/>
      <c r="O1" s="152"/>
      <c r="P1" s="152"/>
      <c r="Q1" s="152"/>
      <c r="R1" s="152"/>
      <c r="S1" s="152"/>
      <c r="T1" s="152"/>
      <c r="U1" s="152"/>
      <c r="V1" s="152"/>
      <c r="W1" s="152"/>
      <c r="X1" s="152"/>
      <c r="Y1" s="152"/>
      <c r="Z1" s="152"/>
    </row>
    <row r="2" spans="1:26" ht="18" customHeight="1">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row>
    <row r="3" spans="1:26" ht="18" customHeight="1">
      <c r="A3" s="152" t="s">
        <v>191</v>
      </c>
      <c r="C3" s="152"/>
      <c r="D3" s="152"/>
      <c r="E3" s="152"/>
      <c r="F3" s="152"/>
      <c r="G3" s="152"/>
      <c r="H3" s="152"/>
      <c r="I3" s="152"/>
      <c r="J3" s="152"/>
      <c r="K3" s="152"/>
      <c r="L3" s="152"/>
      <c r="M3" s="152"/>
      <c r="N3" s="152"/>
      <c r="O3" s="152"/>
      <c r="P3" s="152"/>
      <c r="Q3" s="152"/>
      <c r="R3" s="152"/>
      <c r="S3" s="152"/>
      <c r="T3" s="152"/>
      <c r="U3" s="152"/>
      <c r="V3" s="152"/>
      <c r="W3" s="152"/>
      <c r="X3" s="152"/>
      <c r="Z3" s="25" t="s">
        <v>192</v>
      </c>
    </row>
    <row r="4" spans="1:26" ht="18" customHeight="1">
      <c r="A4" s="153" t="s">
        <v>96</v>
      </c>
      <c r="B4" s="154">
        <v>1995</v>
      </c>
      <c r="C4" s="155">
        <v>2000</v>
      </c>
      <c r="D4" s="155">
        <v>2001</v>
      </c>
      <c r="E4" s="155">
        <v>2002</v>
      </c>
      <c r="F4" s="155">
        <v>2003</v>
      </c>
      <c r="G4" s="155">
        <v>2004</v>
      </c>
      <c r="H4" s="155">
        <v>2005</v>
      </c>
      <c r="I4" s="155">
        <v>2006</v>
      </c>
      <c r="J4" s="155">
        <v>2007</v>
      </c>
      <c r="K4" s="155">
        <v>2008</v>
      </c>
      <c r="L4" s="155">
        <v>2009</v>
      </c>
      <c r="M4" s="155">
        <v>2010</v>
      </c>
      <c r="N4" s="155">
        <v>2011</v>
      </c>
      <c r="O4" s="155">
        <v>2012</v>
      </c>
      <c r="P4" s="155">
        <v>2013</v>
      </c>
      <c r="Q4" s="155">
        <v>2014</v>
      </c>
      <c r="R4" s="155">
        <v>2015</v>
      </c>
      <c r="S4" s="156">
        <v>2016</v>
      </c>
      <c r="T4" s="156">
        <v>2017</v>
      </c>
      <c r="U4" s="156">
        <v>2018</v>
      </c>
      <c r="V4" s="156">
        <v>2019</v>
      </c>
      <c r="W4" s="156">
        <v>2020</v>
      </c>
      <c r="X4" s="156">
        <v>2021</v>
      </c>
      <c r="Y4" s="155">
        <v>2022</v>
      </c>
      <c r="Z4" s="1956">
        <v>2023</v>
      </c>
    </row>
    <row r="5" spans="1:26" ht="20.25" customHeight="1">
      <c r="A5" s="157" t="s">
        <v>193</v>
      </c>
      <c r="B5" s="158">
        <v>7584</v>
      </c>
      <c r="C5" s="159">
        <v>9200</v>
      </c>
      <c r="D5" s="159" t="s">
        <v>194</v>
      </c>
      <c r="E5" s="159" t="s">
        <v>194</v>
      </c>
      <c r="F5" s="159">
        <v>9523</v>
      </c>
      <c r="G5" s="159">
        <v>10002</v>
      </c>
      <c r="H5" s="159">
        <v>9593</v>
      </c>
      <c r="I5" s="159">
        <v>9877</v>
      </c>
      <c r="J5" s="159">
        <v>10534</v>
      </c>
      <c r="K5" s="159" t="s">
        <v>194</v>
      </c>
      <c r="L5" s="159">
        <v>10705</v>
      </c>
      <c r="M5" s="159">
        <v>11175</v>
      </c>
      <c r="N5" s="159">
        <v>11195</v>
      </c>
      <c r="O5" s="159">
        <v>12226</v>
      </c>
      <c r="P5" s="159">
        <v>13117</v>
      </c>
      <c r="Q5" s="159" t="s">
        <v>194</v>
      </c>
      <c r="R5" s="159">
        <v>14140</v>
      </c>
      <c r="S5" s="160">
        <v>14634</v>
      </c>
      <c r="T5" s="160">
        <v>14860</v>
      </c>
      <c r="U5" s="160">
        <v>15411</v>
      </c>
      <c r="V5" s="160">
        <v>16094</v>
      </c>
      <c r="W5" s="160">
        <v>16335</v>
      </c>
      <c r="X5" s="160">
        <v>16381</v>
      </c>
      <c r="Y5" s="1926">
        <v>17915</v>
      </c>
      <c r="Z5" s="1957">
        <v>19973</v>
      </c>
    </row>
    <row r="6" spans="1:26" ht="20.25" customHeight="1">
      <c r="A6" s="161" t="s">
        <v>195</v>
      </c>
      <c r="B6" s="162">
        <v>19038</v>
      </c>
      <c r="C6" s="163">
        <v>22713</v>
      </c>
      <c r="D6" s="163">
        <v>24137</v>
      </c>
      <c r="E6" s="163">
        <v>25408</v>
      </c>
      <c r="F6" s="163">
        <v>26390</v>
      </c>
      <c r="G6" s="163">
        <v>27185</v>
      </c>
      <c r="H6" s="163">
        <v>28605</v>
      </c>
      <c r="I6" s="163">
        <v>29155</v>
      </c>
      <c r="J6" s="163">
        <v>29405</v>
      </c>
      <c r="K6" s="163">
        <v>29600</v>
      </c>
      <c r="L6" s="163">
        <v>31966</v>
      </c>
      <c r="M6" s="163">
        <v>31536</v>
      </c>
      <c r="N6" s="163">
        <v>32167</v>
      </c>
      <c r="O6" s="163">
        <v>32718</v>
      </c>
      <c r="P6" s="163">
        <v>33701</v>
      </c>
      <c r="Q6" s="163">
        <v>34075</v>
      </c>
      <c r="R6" s="163">
        <v>34617</v>
      </c>
      <c r="S6" s="164">
        <v>35250</v>
      </c>
      <c r="T6" s="164">
        <v>35711</v>
      </c>
      <c r="U6" s="164">
        <v>37073</v>
      </c>
      <c r="V6" s="164">
        <v>38489</v>
      </c>
      <c r="W6" s="164">
        <v>40464</v>
      </c>
      <c r="X6" s="164">
        <v>42062</v>
      </c>
      <c r="Y6" s="1927">
        <v>43501</v>
      </c>
      <c r="Z6" s="1958">
        <v>44958</v>
      </c>
    </row>
    <row r="7" spans="1:26" ht="20.25" customHeight="1">
      <c r="A7" s="161" t="s">
        <v>196</v>
      </c>
      <c r="B7" s="162">
        <v>16136</v>
      </c>
      <c r="C7" s="163">
        <v>15131</v>
      </c>
      <c r="D7" s="163" t="s">
        <v>194</v>
      </c>
      <c r="E7" s="163" t="s">
        <v>194</v>
      </c>
      <c r="F7" s="163" t="s">
        <v>194</v>
      </c>
      <c r="G7" s="163">
        <v>16759</v>
      </c>
      <c r="H7" s="163">
        <v>16933</v>
      </c>
      <c r="I7" s="163">
        <v>17286</v>
      </c>
      <c r="J7" s="163">
        <v>16827</v>
      </c>
      <c r="K7" s="163">
        <v>17019</v>
      </c>
      <c r="L7" s="163">
        <v>20223</v>
      </c>
      <c r="M7" s="163">
        <v>20223</v>
      </c>
      <c r="N7" s="163" t="s">
        <v>194</v>
      </c>
      <c r="O7" s="163">
        <v>19535</v>
      </c>
      <c r="P7" s="163">
        <v>21150</v>
      </c>
      <c r="Q7" s="163">
        <v>26455</v>
      </c>
      <c r="R7" s="163">
        <v>26963</v>
      </c>
      <c r="S7" s="164">
        <v>26963</v>
      </c>
      <c r="T7" s="164">
        <v>26963</v>
      </c>
      <c r="U7" s="164">
        <v>24875</v>
      </c>
      <c r="V7" s="164">
        <v>24821</v>
      </c>
      <c r="W7" s="164">
        <v>25686</v>
      </c>
      <c r="X7" s="164">
        <v>27868</v>
      </c>
      <c r="Y7" s="1927">
        <v>39815</v>
      </c>
      <c r="Z7" s="1958">
        <v>45585</v>
      </c>
    </row>
    <row r="8" spans="1:26" ht="20.25" customHeight="1">
      <c r="A8" s="161" t="s">
        <v>197</v>
      </c>
      <c r="B8" s="162">
        <v>4118</v>
      </c>
      <c r="C8" s="163">
        <v>6544</v>
      </c>
      <c r="D8" s="163">
        <v>6810</v>
      </c>
      <c r="E8" s="163">
        <v>7110</v>
      </c>
      <c r="F8" s="163">
        <v>7032</v>
      </c>
      <c r="G8" s="163">
        <v>6648</v>
      </c>
      <c r="H8" s="163">
        <v>6097</v>
      </c>
      <c r="I8" s="163">
        <v>6110</v>
      </c>
      <c r="J8" s="163">
        <v>6185</v>
      </c>
      <c r="K8" s="163">
        <v>6002</v>
      </c>
      <c r="L8" s="163">
        <v>5623</v>
      </c>
      <c r="M8" s="163">
        <v>5333</v>
      </c>
      <c r="N8" s="163">
        <v>5436</v>
      </c>
      <c r="O8" s="163">
        <v>5308</v>
      </c>
      <c r="P8" s="163">
        <v>5465</v>
      </c>
      <c r="Q8" s="163">
        <v>5476</v>
      </c>
      <c r="R8" s="163">
        <v>5233</v>
      </c>
      <c r="S8" s="164">
        <v>4792</v>
      </c>
      <c r="T8" s="164">
        <v>4722</v>
      </c>
      <c r="U8" s="164">
        <v>4715</v>
      </c>
      <c r="V8" s="164">
        <v>5672</v>
      </c>
      <c r="W8" s="164">
        <v>6178</v>
      </c>
      <c r="X8" s="164">
        <v>6061</v>
      </c>
      <c r="Y8" s="1927">
        <v>6118</v>
      </c>
      <c r="Z8" s="1958">
        <v>6190</v>
      </c>
    </row>
    <row r="9" spans="1:26" ht="20.25" customHeight="1">
      <c r="A9" s="161" t="s">
        <v>198</v>
      </c>
      <c r="B9" s="162">
        <v>101000</v>
      </c>
      <c r="C9" s="163">
        <v>95300</v>
      </c>
      <c r="D9" s="163">
        <v>96300</v>
      </c>
      <c r="E9" s="163">
        <v>98100</v>
      </c>
      <c r="F9" s="163">
        <v>98900</v>
      </c>
      <c r="G9" s="163">
        <v>99400</v>
      </c>
      <c r="H9" s="163">
        <v>101500</v>
      </c>
      <c r="I9" s="163">
        <v>103350</v>
      </c>
      <c r="J9" s="163">
        <v>103633</v>
      </c>
      <c r="K9" s="163">
        <v>103384</v>
      </c>
      <c r="L9" s="163">
        <v>100355</v>
      </c>
      <c r="M9" s="163">
        <v>97645</v>
      </c>
      <c r="N9" s="163">
        <v>103900</v>
      </c>
      <c r="O9" s="163">
        <v>95692</v>
      </c>
      <c r="P9" s="163">
        <v>93209</v>
      </c>
      <c r="Q9" s="163">
        <v>92650</v>
      </c>
      <c r="R9" s="163">
        <v>98690</v>
      </c>
      <c r="S9" s="164">
        <v>98786</v>
      </c>
      <c r="T9" s="164">
        <v>98786</v>
      </c>
      <c r="U9" s="164">
        <v>98528</v>
      </c>
      <c r="V9" s="164">
        <v>98780</v>
      </c>
      <c r="W9" s="164">
        <v>99310</v>
      </c>
      <c r="X9" s="164">
        <v>99310</v>
      </c>
      <c r="Y9" s="1927">
        <v>95867</v>
      </c>
      <c r="Z9" s="1958">
        <v>98043</v>
      </c>
    </row>
    <row r="10" spans="1:26" ht="20.25" customHeight="1">
      <c r="A10" s="161" t="s">
        <v>199</v>
      </c>
      <c r="B10" s="162">
        <v>122870</v>
      </c>
      <c r="C10" s="163">
        <v>114581</v>
      </c>
      <c r="D10" s="163">
        <v>114959</v>
      </c>
      <c r="E10" s="163">
        <v>114990</v>
      </c>
      <c r="F10" s="163">
        <v>119800</v>
      </c>
      <c r="G10" s="163">
        <v>114200</v>
      </c>
      <c r="H10" s="163">
        <v>113100</v>
      </c>
      <c r="I10" s="163">
        <v>113200</v>
      </c>
      <c r="J10" s="163">
        <v>112550</v>
      </c>
      <c r="K10" s="163">
        <v>105843</v>
      </c>
      <c r="L10" s="163">
        <v>104605</v>
      </c>
      <c r="M10" s="163">
        <v>103208</v>
      </c>
      <c r="N10" s="163">
        <v>105435</v>
      </c>
      <c r="O10" s="163">
        <v>110006</v>
      </c>
      <c r="P10" s="163">
        <v>110036</v>
      </c>
      <c r="Q10" s="163">
        <v>112475</v>
      </c>
      <c r="R10" s="163">
        <v>114069</v>
      </c>
      <c r="S10" s="164">
        <v>115663</v>
      </c>
      <c r="T10" s="164">
        <v>117013</v>
      </c>
      <c r="U10" s="164">
        <v>119535</v>
      </c>
      <c r="V10" s="164">
        <v>119994</v>
      </c>
      <c r="W10" s="164">
        <v>115519</v>
      </c>
      <c r="X10" s="164">
        <v>121245</v>
      </c>
      <c r="Y10" s="1927">
        <v>123475</v>
      </c>
      <c r="Z10" s="1958">
        <v>132660</v>
      </c>
    </row>
    <row r="11" spans="1:26" ht="20.25" customHeight="1">
      <c r="A11" s="161" t="s">
        <v>200</v>
      </c>
      <c r="B11" s="162">
        <v>8000</v>
      </c>
      <c r="C11" s="163">
        <v>11500</v>
      </c>
      <c r="D11" s="163">
        <v>11500</v>
      </c>
      <c r="E11" s="163">
        <v>11000</v>
      </c>
      <c r="F11" s="163">
        <v>11200</v>
      </c>
      <c r="G11" s="163">
        <v>11300</v>
      </c>
      <c r="H11" s="163">
        <v>11350</v>
      </c>
      <c r="I11" s="163">
        <v>11450</v>
      </c>
      <c r="J11" s="163">
        <v>13000</v>
      </c>
      <c r="K11" s="163">
        <v>13500</v>
      </c>
      <c r="L11" s="163">
        <v>14000</v>
      </c>
      <c r="M11" s="163">
        <v>12500</v>
      </c>
      <c r="N11" s="163">
        <v>13700</v>
      </c>
      <c r="O11" s="163">
        <v>14586</v>
      </c>
      <c r="P11" s="163">
        <v>13200</v>
      </c>
      <c r="Q11" s="163">
        <v>26100</v>
      </c>
      <c r="R11" s="163">
        <v>26000</v>
      </c>
      <c r="S11" s="164">
        <v>16800</v>
      </c>
      <c r="T11" s="164">
        <v>19700</v>
      </c>
      <c r="U11" s="164">
        <v>21739</v>
      </c>
      <c r="V11" s="164">
        <v>25700</v>
      </c>
      <c r="W11" s="164">
        <v>26500</v>
      </c>
      <c r="X11" s="164">
        <v>28800</v>
      </c>
      <c r="Y11" s="1927">
        <v>32637</v>
      </c>
      <c r="Z11" s="1958">
        <v>32786</v>
      </c>
    </row>
    <row r="12" spans="1:26" ht="20.25" customHeight="1">
      <c r="A12" s="161" t="s">
        <v>201</v>
      </c>
      <c r="B12" s="162">
        <v>10500</v>
      </c>
      <c r="C12" s="163">
        <v>16000</v>
      </c>
      <c r="D12" s="163">
        <v>18000</v>
      </c>
      <c r="E12" s="163">
        <v>20000</v>
      </c>
      <c r="F12" s="163">
        <v>21000</v>
      </c>
      <c r="G12" s="163">
        <v>22500</v>
      </c>
      <c r="H12" s="163">
        <v>24000</v>
      </c>
      <c r="I12" s="163">
        <v>24500</v>
      </c>
      <c r="J12" s="163">
        <v>24500</v>
      </c>
      <c r="K12" s="163">
        <v>24500</v>
      </c>
      <c r="L12" s="163">
        <v>24500</v>
      </c>
      <c r="M12" s="163">
        <v>25000</v>
      </c>
      <c r="N12" s="163">
        <v>24000</v>
      </c>
      <c r="O12" s="163" t="s">
        <v>194</v>
      </c>
      <c r="P12" s="163">
        <v>25441</v>
      </c>
      <c r="Q12" s="163">
        <v>26373</v>
      </c>
      <c r="R12" s="163">
        <v>26373</v>
      </c>
      <c r="S12" s="164">
        <v>26373</v>
      </c>
      <c r="T12" s="164">
        <v>29766</v>
      </c>
      <c r="U12" s="164">
        <v>29766</v>
      </c>
      <c r="V12" s="164">
        <v>37000</v>
      </c>
      <c r="W12" s="164">
        <v>42000</v>
      </c>
      <c r="X12" s="164">
        <v>40204</v>
      </c>
      <c r="Y12" s="1927">
        <v>45000</v>
      </c>
      <c r="Z12" s="1958">
        <v>50000</v>
      </c>
    </row>
    <row r="13" spans="1:26" ht="20.25" customHeight="1">
      <c r="A13" s="161" t="s">
        <v>202</v>
      </c>
      <c r="B13" s="162">
        <v>63194</v>
      </c>
      <c r="C13" s="163">
        <v>72559</v>
      </c>
      <c r="D13" s="163">
        <v>78770</v>
      </c>
      <c r="E13" s="163">
        <v>83670</v>
      </c>
      <c r="F13" s="163">
        <v>84088</v>
      </c>
      <c r="G13" s="163">
        <v>73266</v>
      </c>
      <c r="H13" s="163">
        <v>74000</v>
      </c>
      <c r="I13" s="163">
        <v>74726</v>
      </c>
      <c r="J13" s="163">
        <v>72000</v>
      </c>
      <c r="K13" s="163">
        <v>69500</v>
      </c>
      <c r="L13" s="163">
        <v>67500</v>
      </c>
      <c r="M13" s="163">
        <v>66700</v>
      </c>
      <c r="N13" s="163">
        <v>65000</v>
      </c>
      <c r="O13" s="163">
        <v>63500</v>
      </c>
      <c r="P13" s="163">
        <v>62300</v>
      </c>
      <c r="Q13" s="163">
        <v>63000</v>
      </c>
      <c r="R13" s="163">
        <v>63500</v>
      </c>
      <c r="S13" s="164">
        <v>64400</v>
      </c>
      <c r="T13" s="164">
        <v>65400</v>
      </c>
      <c r="U13" s="164">
        <v>66500</v>
      </c>
      <c r="V13" s="164">
        <v>65800</v>
      </c>
      <c r="W13" s="164">
        <v>66400</v>
      </c>
      <c r="X13" s="164">
        <v>67300</v>
      </c>
      <c r="Y13" s="1927">
        <v>68600</v>
      </c>
      <c r="Z13" s="1958">
        <v>70000</v>
      </c>
    </row>
    <row r="14" spans="1:26" ht="20.25" customHeight="1">
      <c r="A14" s="161" t="s">
        <v>203</v>
      </c>
      <c r="B14" s="162">
        <v>13000</v>
      </c>
      <c r="C14" s="163">
        <v>13200</v>
      </c>
      <c r="D14" s="163">
        <v>15100</v>
      </c>
      <c r="E14" s="163">
        <v>15800</v>
      </c>
      <c r="F14" s="163">
        <v>15500</v>
      </c>
      <c r="G14" s="163">
        <v>16000</v>
      </c>
      <c r="H14" s="163">
        <v>16200</v>
      </c>
      <c r="I14" s="163" t="s">
        <v>194</v>
      </c>
      <c r="J14" s="163">
        <v>16900</v>
      </c>
      <c r="K14" s="163">
        <v>16000</v>
      </c>
      <c r="L14" s="163">
        <v>16900</v>
      </c>
      <c r="M14" s="163" t="s">
        <v>194</v>
      </c>
      <c r="N14" s="163">
        <v>15000</v>
      </c>
      <c r="O14" s="163">
        <v>13000</v>
      </c>
      <c r="P14" s="163" t="s">
        <v>194</v>
      </c>
      <c r="Q14" s="163">
        <v>12000</v>
      </c>
      <c r="R14" s="163">
        <v>12000</v>
      </c>
      <c r="S14" s="164">
        <v>17900</v>
      </c>
      <c r="T14" s="164">
        <v>17900</v>
      </c>
      <c r="U14" s="164">
        <v>15000</v>
      </c>
      <c r="V14" s="164">
        <v>20000</v>
      </c>
      <c r="W14" s="164">
        <v>20000</v>
      </c>
      <c r="X14" s="164">
        <v>20000</v>
      </c>
      <c r="Y14" s="1927">
        <v>20000</v>
      </c>
      <c r="Z14" s="1958">
        <v>20000</v>
      </c>
    </row>
    <row r="15" spans="1:26" ht="20.25" customHeight="1">
      <c r="A15" s="161" t="s">
        <v>204</v>
      </c>
      <c r="B15" s="162">
        <v>3630</v>
      </c>
      <c r="C15" s="163">
        <v>4402</v>
      </c>
      <c r="D15" s="163">
        <v>4447</v>
      </c>
      <c r="E15" s="163">
        <v>4572</v>
      </c>
      <c r="F15" s="163">
        <v>4603</v>
      </c>
      <c r="G15" s="163">
        <v>4571</v>
      </c>
      <c r="H15" s="163">
        <v>4564</v>
      </c>
      <c r="I15" s="163">
        <v>4691</v>
      </c>
      <c r="J15" s="163">
        <v>4670</v>
      </c>
      <c r="K15" s="163">
        <v>4630</v>
      </c>
      <c r="L15" s="163">
        <v>4630</v>
      </c>
      <c r="M15" s="163">
        <v>4200</v>
      </c>
      <c r="N15" s="163">
        <v>4000</v>
      </c>
      <c r="O15" s="163">
        <v>3800</v>
      </c>
      <c r="P15" s="163">
        <v>3800</v>
      </c>
      <c r="Q15" s="163" t="s">
        <v>194</v>
      </c>
      <c r="R15" s="163">
        <v>3800</v>
      </c>
      <c r="S15" s="164">
        <v>3800</v>
      </c>
      <c r="T15" s="164">
        <v>3800</v>
      </c>
      <c r="U15" s="164">
        <v>4000</v>
      </c>
      <c r="V15" s="164">
        <v>4000</v>
      </c>
      <c r="W15" s="164">
        <v>4500</v>
      </c>
      <c r="X15" s="164">
        <v>4500</v>
      </c>
      <c r="Y15" s="1927">
        <v>4500</v>
      </c>
      <c r="Z15" s="1958">
        <v>4500</v>
      </c>
    </row>
    <row r="16" spans="1:26" ht="20.25" customHeight="1">
      <c r="A16" s="161" t="s">
        <v>205</v>
      </c>
      <c r="B16" s="162">
        <v>8500</v>
      </c>
      <c r="C16" s="163">
        <v>9388</v>
      </c>
      <c r="D16" s="163">
        <v>10484</v>
      </c>
      <c r="E16" s="163">
        <v>10897</v>
      </c>
      <c r="F16" s="163">
        <v>10691</v>
      </c>
      <c r="G16" s="163">
        <v>10717</v>
      </c>
      <c r="H16" s="163">
        <v>10953</v>
      </c>
      <c r="I16" s="163">
        <v>10581</v>
      </c>
      <c r="J16" s="163">
        <v>10479</v>
      </c>
      <c r="K16" s="163">
        <v>10244</v>
      </c>
      <c r="L16" s="163">
        <v>9761</v>
      </c>
      <c r="M16" s="163">
        <v>9580</v>
      </c>
      <c r="N16" s="163">
        <v>8502</v>
      </c>
      <c r="O16" s="163">
        <v>8000</v>
      </c>
      <c r="P16" s="163" t="s">
        <v>194</v>
      </c>
      <c r="Q16" s="163" t="s">
        <v>194</v>
      </c>
      <c r="R16" s="163">
        <v>7500</v>
      </c>
      <c r="S16" s="164">
        <v>7400</v>
      </c>
      <c r="T16" s="164">
        <v>7700</v>
      </c>
      <c r="U16" s="164">
        <v>7900</v>
      </c>
      <c r="V16" s="164">
        <v>9000</v>
      </c>
      <c r="W16" s="164">
        <v>9100</v>
      </c>
      <c r="X16" s="164">
        <v>9000</v>
      </c>
      <c r="Y16" s="1927">
        <v>8900</v>
      </c>
      <c r="Z16" s="1958">
        <v>10000</v>
      </c>
    </row>
    <row r="17" spans="1:27" ht="20.25" customHeight="1">
      <c r="A17" s="161" t="s">
        <v>206</v>
      </c>
      <c r="B17" s="162">
        <v>38000</v>
      </c>
      <c r="C17" s="163">
        <v>38700</v>
      </c>
      <c r="D17" s="163">
        <v>38950</v>
      </c>
      <c r="E17" s="163">
        <v>38400</v>
      </c>
      <c r="F17" s="163">
        <v>39000</v>
      </c>
      <c r="G17" s="163">
        <v>39000</v>
      </c>
      <c r="H17" s="163">
        <v>39285</v>
      </c>
      <c r="I17" s="163">
        <v>39117</v>
      </c>
      <c r="J17" s="163">
        <v>40117</v>
      </c>
      <c r="K17" s="163">
        <v>40385</v>
      </c>
      <c r="L17" s="163">
        <v>39155</v>
      </c>
      <c r="M17" s="163">
        <v>39932</v>
      </c>
      <c r="N17" s="163">
        <v>37971</v>
      </c>
      <c r="O17" s="163">
        <v>36713</v>
      </c>
      <c r="P17" s="163">
        <v>36992</v>
      </c>
      <c r="Q17" s="163">
        <v>38677</v>
      </c>
      <c r="R17" s="163">
        <v>38677</v>
      </c>
      <c r="S17" s="164">
        <v>41102</v>
      </c>
      <c r="T17" s="164">
        <v>42687</v>
      </c>
      <c r="U17" s="164">
        <v>42653</v>
      </c>
      <c r="V17" s="164">
        <v>47449</v>
      </c>
      <c r="W17" s="164">
        <v>48867</v>
      </c>
      <c r="X17" s="164">
        <v>49200</v>
      </c>
      <c r="Y17" s="1927">
        <v>50600</v>
      </c>
      <c r="Z17" s="1958">
        <v>57800</v>
      </c>
    </row>
    <row r="18" spans="1:27" ht="20.25" customHeight="1">
      <c r="A18" s="161" t="s">
        <v>207</v>
      </c>
      <c r="B18" s="162">
        <v>15344</v>
      </c>
      <c r="C18" s="163">
        <v>18700</v>
      </c>
      <c r="D18" s="163">
        <v>19100</v>
      </c>
      <c r="E18" s="163">
        <v>21200</v>
      </c>
      <c r="F18" s="163">
        <v>21600</v>
      </c>
      <c r="G18" s="163">
        <v>20100</v>
      </c>
      <c r="H18" s="163">
        <v>20974</v>
      </c>
      <c r="I18" s="163">
        <v>18434</v>
      </c>
      <c r="J18" s="163">
        <v>16830</v>
      </c>
      <c r="K18" s="163">
        <v>15725</v>
      </c>
      <c r="L18" s="163">
        <v>14766</v>
      </c>
      <c r="M18" s="163">
        <v>13773</v>
      </c>
      <c r="N18" s="163">
        <v>13185</v>
      </c>
      <c r="O18" s="163">
        <v>12867</v>
      </c>
      <c r="P18" s="163">
        <v>11482</v>
      </c>
      <c r="Q18" s="163">
        <v>11012</v>
      </c>
      <c r="R18" s="163">
        <v>11012</v>
      </c>
      <c r="S18" s="164">
        <v>11012</v>
      </c>
      <c r="T18" s="164">
        <v>11012</v>
      </c>
      <c r="U18" s="164">
        <v>11012</v>
      </c>
      <c r="V18" s="164">
        <v>11012</v>
      </c>
      <c r="W18" s="164">
        <v>13156</v>
      </c>
      <c r="X18" s="164">
        <v>13156</v>
      </c>
      <c r="Y18" s="1927">
        <v>15000</v>
      </c>
      <c r="Z18" s="1958">
        <v>15000</v>
      </c>
    </row>
    <row r="19" spans="1:27" ht="20.25" customHeight="1">
      <c r="A19" s="161" t="s">
        <v>208</v>
      </c>
      <c r="B19" s="162">
        <v>27500</v>
      </c>
      <c r="C19" s="163">
        <v>26000</v>
      </c>
      <c r="D19" s="163">
        <v>29613</v>
      </c>
      <c r="E19" s="163" t="s">
        <v>194</v>
      </c>
      <c r="F19" s="163" t="s">
        <v>194</v>
      </c>
      <c r="G19" s="163">
        <v>31000</v>
      </c>
      <c r="H19" s="163">
        <v>32038</v>
      </c>
      <c r="I19" s="163">
        <v>34000</v>
      </c>
      <c r="J19" s="163">
        <v>34440</v>
      </c>
      <c r="K19" s="163">
        <v>35400</v>
      </c>
      <c r="L19" s="163">
        <v>35280</v>
      </c>
      <c r="M19" s="163">
        <v>36680</v>
      </c>
      <c r="N19" s="163">
        <v>38561</v>
      </c>
      <c r="O19" s="163">
        <v>40070</v>
      </c>
      <c r="P19" s="163">
        <v>40913</v>
      </c>
      <c r="Q19" s="163">
        <v>41876</v>
      </c>
      <c r="R19" s="163">
        <v>43848</v>
      </c>
      <c r="S19" s="164">
        <v>44232</v>
      </c>
      <c r="T19" s="164">
        <v>46503</v>
      </c>
      <c r="U19" s="164">
        <v>46800</v>
      </c>
      <c r="V19" s="164">
        <v>46652</v>
      </c>
      <c r="W19" s="164">
        <v>47000</v>
      </c>
      <c r="X19" s="164">
        <v>46800</v>
      </c>
      <c r="Y19" s="1927">
        <v>47600</v>
      </c>
      <c r="Z19" s="1958">
        <v>52183</v>
      </c>
    </row>
    <row r="20" spans="1:27" ht="20.25" customHeight="1">
      <c r="A20" s="165" t="s">
        <v>209</v>
      </c>
      <c r="B20" s="166">
        <v>74000</v>
      </c>
      <c r="C20" s="167">
        <v>65000</v>
      </c>
      <c r="D20" s="167">
        <v>69000</v>
      </c>
      <c r="E20" s="167">
        <v>83000</v>
      </c>
      <c r="F20" s="167">
        <v>73000</v>
      </c>
      <c r="G20" s="167">
        <v>73000</v>
      </c>
      <c r="H20" s="167">
        <v>68000</v>
      </c>
      <c r="I20" s="167">
        <v>72000</v>
      </c>
      <c r="J20" s="167">
        <v>67000</v>
      </c>
      <c r="K20" s="167">
        <v>72000</v>
      </c>
      <c r="L20" s="167" t="s">
        <v>194</v>
      </c>
      <c r="M20" s="167">
        <v>65000</v>
      </c>
      <c r="N20" s="167" t="s">
        <v>194</v>
      </c>
      <c r="O20" s="167">
        <v>73000</v>
      </c>
      <c r="P20" s="167" t="s">
        <v>194</v>
      </c>
      <c r="Q20" s="167">
        <v>64000</v>
      </c>
      <c r="R20" s="167">
        <v>61500</v>
      </c>
      <c r="S20" s="168">
        <v>61000</v>
      </c>
      <c r="T20" s="168">
        <v>63250</v>
      </c>
      <c r="U20" s="168">
        <v>62500</v>
      </c>
      <c r="V20" s="168">
        <v>72000</v>
      </c>
      <c r="W20" s="168">
        <v>72000</v>
      </c>
      <c r="X20" s="168">
        <v>70000</v>
      </c>
      <c r="Y20" s="1928">
        <v>70000</v>
      </c>
      <c r="Z20" s="1959">
        <v>70000</v>
      </c>
      <c r="AA20" s="169"/>
    </row>
    <row r="21" spans="1:27" ht="15" customHeight="1">
      <c r="A21" s="152"/>
      <c r="B21" s="152"/>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row>
    <row r="22" spans="1:27">
      <c r="A22" s="152" t="s">
        <v>210</v>
      </c>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row>
  </sheetData>
  <phoneticPr fontId="3"/>
  <pageMargins left="0.3543307086614173" right="0.3543307086614173" top="0.78740157480314965" bottom="0.78740157480314965" header="0.31496062992125984" footer="0.31496062992125984"/>
  <pageSetup paperSize="9" scale="7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4F179-2CD0-45A2-AE9B-BDCED8E3F363}">
  <dimension ref="A1:A97"/>
  <sheetViews>
    <sheetView showGridLines="0" zoomScaleNormal="100" zoomScaleSheetLayoutView="100" workbookViewId="0"/>
  </sheetViews>
  <sheetFormatPr defaultColWidth="9" defaultRowHeight="18"/>
  <cols>
    <col min="1" max="15" width="9" style="181"/>
    <col min="16" max="16" width="11" style="181" customWidth="1"/>
    <col min="17" max="22" width="9" style="181"/>
    <col min="23" max="23" width="5.33203125" style="181" customWidth="1"/>
    <col min="24" max="24" width="1" style="181" customWidth="1"/>
    <col min="25" max="16384" width="9" style="181"/>
  </cols>
  <sheetData>
    <row r="1" spans="1:1">
      <c r="A1" s="180"/>
    </row>
    <row r="93" ht="39" customHeight="1"/>
    <row r="94" ht="8.25" customHeight="1"/>
    <row r="95" ht="8.25" customHeight="1"/>
    <row r="96" ht="9.75" customHeight="1"/>
    <row r="97" ht="0.75" customHeight="1"/>
  </sheetData>
  <phoneticPr fontId="3"/>
  <pageMargins left="0.7" right="0.7" top="0.75" bottom="0.75" header="0.3" footer="0.3"/>
  <pageSetup paperSize="9" scale="3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77</vt:i4>
      </vt:variant>
      <vt:variant>
        <vt:lpstr>名前付き一覧</vt:lpstr>
      </vt:variant>
      <vt:variant>
        <vt:i4>62</vt:i4>
      </vt:variant>
    </vt:vector>
  </HeadingPairs>
  <TitlesOfParts>
    <vt:vector size="139" baseType="lpstr">
      <vt:lpstr>表紙</vt:lpstr>
      <vt:lpstr>はじめに</vt:lpstr>
      <vt:lpstr>二次利用</vt:lpstr>
      <vt:lpstr>図表一覧</vt:lpstr>
      <vt:lpstr>A1-1</vt:lpstr>
      <vt:lpstr>A1-2</vt:lpstr>
      <vt:lpstr>A1-3</vt:lpstr>
      <vt:lpstr>A1-4</vt:lpstr>
      <vt:lpstr>A1-5</vt:lpstr>
      <vt:lpstr>A1-6</vt:lpstr>
      <vt:lpstr>A2-1</vt:lpstr>
      <vt:lpstr>A2-2</vt:lpstr>
      <vt:lpstr>A2-3</vt:lpstr>
      <vt:lpstr>A2-4</vt:lpstr>
      <vt:lpstr>A2-5</vt:lpstr>
      <vt:lpstr>A2-6</vt:lpstr>
      <vt:lpstr>A2-7</vt:lpstr>
      <vt:lpstr>A2-8</vt:lpstr>
      <vt:lpstr>A3-1</vt:lpstr>
      <vt:lpstr>A3-2</vt:lpstr>
      <vt:lpstr>A3-3</vt:lpstr>
      <vt:lpstr>A3-4</vt:lpstr>
      <vt:lpstr>A3-5</vt:lpstr>
      <vt:lpstr>A3-6</vt:lpstr>
      <vt:lpstr>A3-7</vt:lpstr>
      <vt:lpstr>A4-1</vt:lpstr>
      <vt:lpstr>A4-2</vt:lpstr>
      <vt:lpstr>A4-3</vt:lpstr>
      <vt:lpstr>A4-4</vt:lpstr>
      <vt:lpstr>A4-5</vt:lpstr>
      <vt:lpstr>A5-1</vt:lpstr>
      <vt:lpstr>A5-2</vt:lpstr>
      <vt:lpstr>A5-3</vt:lpstr>
      <vt:lpstr>A5-4</vt:lpstr>
      <vt:lpstr>A5-5</vt:lpstr>
      <vt:lpstr>A6-1</vt:lpstr>
      <vt:lpstr>A6-2</vt:lpstr>
      <vt:lpstr>A6-3</vt:lpstr>
      <vt:lpstr>A6-4</vt:lpstr>
      <vt:lpstr>A7-1</vt:lpstr>
      <vt:lpstr>A7-2</vt:lpstr>
      <vt:lpstr>A7-3</vt:lpstr>
      <vt:lpstr>A7-4</vt:lpstr>
      <vt:lpstr>A7-5</vt:lpstr>
      <vt:lpstr>A7-6</vt:lpstr>
      <vt:lpstr>A7-7</vt:lpstr>
      <vt:lpstr>A7-8</vt:lpstr>
      <vt:lpstr>A7-9</vt:lpstr>
      <vt:lpstr>A8-1</vt:lpstr>
      <vt:lpstr>A8-2</vt:lpstr>
      <vt:lpstr>A8-3</vt:lpstr>
      <vt:lpstr>A8-4</vt:lpstr>
      <vt:lpstr>A8-5</vt:lpstr>
      <vt:lpstr>A9-1</vt:lpstr>
      <vt:lpstr>A9-2</vt:lpstr>
      <vt:lpstr>A9-3</vt:lpstr>
      <vt:lpstr>A9-4</vt:lpstr>
      <vt:lpstr>A9-5</vt:lpstr>
      <vt:lpstr>A9-6</vt:lpstr>
      <vt:lpstr>A9-7</vt:lpstr>
      <vt:lpstr>B1-1</vt:lpstr>
      <vt:lpstr>B1-2</vt:lpstr>
      <vt:lpstr>B1-3</vt:lpstr>
      <vt:lpstr>B1-4</vt:lpstr>
      <vt:lpstr>B1-5</vt:lpstr>
      <vt:lpstr>B1-6</vt:lpstr>
      <vt:lpstr>B2-1</vt:lpstr>
      <vt:lpstr>B2-2</vt:lpstr>
      <vt:lpstr>B2-3</vt:lpstr>
      <vt:lpstr>B2-4</vt:lpstr>
      <vt:lpstr>B2-5</vt:lpstr>
      <vt:lpstr>B2-6</vt:lpstr>
      <vt:lpstr>B2-7</vt:lpstr>
      <vt:lpstr>B3-1</vt:lpstr>
      <vt:lpstr>B3-2</vt:lpstr>
      <vt:lpstr>B3-3</vt:lpstr>
      <vt:lpstr>C1</vt:lpstr>
      <vt:lpstr>'A1-1'!Print_Area</vt:lpstr>
      <vt:lpstr>'A1-2'!Print_Area</vt:lpstr>
      <vt:lpstr>'A1-3'!Print_Area</vt:lpstr>
      <vt:lpstr>'A1-4'!Print_Area</vt:lpstr>
      <vt:lpstr>'A1-5'!Print_Area</vt:lpstr>
      <vt:lpstr>'A1-6'!Print_Area</vt:lpstr>
      <vt:lpstr>'A2-1'!Print_Area</vt:lpstr>
      <vt:lpstr>'A2-2'!Print_Area</vt:lpstr>
      <vt:lpstr>'A2-3'!Print_Area</vt:lpstr>
      <vt:lpstr>'A2-4'!Print_Area</vt:lpstr>
      <vt:lpstr>'A2-5'!Print_Area</vt:lpstr>
      <vt:lpstr>'A2-6'!Print_Area</vt:lpstr>
      <vt:lpstr>'A2-7'!Print_Area</vt:lpstr>
      <vt:lpstr>'A2-8'!Print_Area</vt:lpstr>
      <vt:lpstr>'A3-6'!Print_Area</vt:lpstr>
      <vt:lpstr>'A3-7'!Print_Area</vt:lpstr>
      <vt:lpstr>'A4-3'!Print_Area</vt:lpstr>
      <vt:lpstr>'A4-4'!Print_Area</vt:lpstr>
      <vt:lpstr>'A5-1'!Print_Area</vt:lpstr>
      <vt:lpstr>'A5-2'!Print_Area</vt:lpstr>
      <vt:lpstr>'A5-3'!Print_Area</vt:lpstr>
      <vt:lpstr>'A5-4'!Print_Area</vt:lpstr>
      <vt:lpstr>'A5-5'!Print_Area</vt:lpstr>
      <vt:lpstr>'A6-1'!Print_Area</vt:lpstr>
      <vt:lpstr>'A6-2'!Print_Area</vt:lpstr>
      <vt:lpstr>'A6-3'!Print_Area</vt:lpstr>
      <vt:lpstr>'A6-4'!Print_Area</vt:lpstr>
      <vt:lpstr>'A7-2'!Print_Area</vt:lpstr>
      <vt:lpstr>'A7-3'!Print_Area</vt:lpstr>
      <vt:lpstr>'A7-4'!Print_Area</vt:lpstr>
      <vt:lpstr>'A7-5'!Print_Area</vt:lpstr>
      <vt:lpstr>'A7-9'!Print_Area</vt:lpstr>
      <vt:lpstr>'A8-1'!Print_Area</vt:lpstr>
      <vt:lpstr>'A8-2'!Print_Area</vt:lpstr>
      <vt:lpstr>'A8-3'!Print_Area</vt:lpstr>
      <vt:lpstr>'A8-4'!Print_Area</vt:lpstr>
      <vt:lpstr>'A8-5'!Print_Area</vt:lpstr>
      <vt:lpstr>'A9-1'!Print_Area</vt:lpstr>
      <vt:lpstr>'A9-2'!Print_Area</vt:lpstr>
      <vt:lpstr>'A9-3'!Print_Area</vt:lpstr>
      <vt:lpstr>'A9-4'!Print_Area</vt:lpstr>
      <vt:lpstr>'A9-5'!Print_Area</vt:lpstr>
      <vt:lpstr>'A9-6'!Print_Area</vt:lpstr>
      <vt:lpstr>'A9-7'!Print_Area</vt:lpstr>
      <vt:lpstr>'B1-1'!Print_Area</vt:lpstr>
      <vt:lpstr>'B1-2'!Print_Area</vt:lpstr>
      <vt:lpstr>'B1-3'!Print_Area</vt:lpstr>
      <vt:lpstr>'B1-4'!Print_Area</vt:lpstr>
      <vt:lpstr>'B1-5'!Print_Area</vt:lpstr>
      <vt:lpstr>'B1-6'!Print_Area</vt:lpstr>
      <vt:lpstr>'B2-1'!Print_Area</vt:lpstr>
      <vt:lpstr>'B2-3'!Print_Area</vt:lpstr>
      <vt:lpstr>'B2-4'!Print_Area</vt:lpstr>
      <vt:lpstr>'B2-5'!Print_Area</vt:lpstr>
      <vt:lpstr>'B2-6'!Print_Area</vt:lpstr>
      <vt:lpstr>'B2-7'!Print_Area</vt:lpstr>
      <vt:lpstr>'B3-1'!Print_Area</vt:lpstr>
      <vt:lpstr>'B3-2'!Print_Area</vt:lpstr>
      <vt:lpstr>'B3-3'!Print_Area</vt:lpstr>
      <vt:lpstr>はじめに!Print_Area</vt:lpstr>
      <vt:lpstr>表紙!Print_Area</vt:lpstr>
      <vt:lpstr>'A5-5'!Print_Titles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2024-02-05T00:43:29Z</dcterms:created>
  <dcterms:modified xsi:type="dcterms:W3CDTF">2026-02-13T06:04:40Z</dcterms:modified>
</cp:coreProperties>
</file>